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7.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drawings/drawing8.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24226"/>
  <mc:AlternateContent xmlns:mc="http://schemas.openxmlformats.org/markup-compatibility/2006">
    <mc:Choice Requires="x15">
      <x15ac:absPath xmlns:x15ac="http://schemas.microsoft.com/office/spreadsheetml/2010/11/ac" url="C:\FIA Cloudstation\Policy\01 H&amp;N\Reformulation\Reformulation Guidebook\Guidebook Appendix\"/>
    </mc:Choice>
  </mc:AlternateContent>
  <xr:revisionPtr revIDLastSave="0" documentId="13_ncr:1_{93DF3BAE-3A2E-438E-9916-C534EA2D9BFF}" xr6:coauthVersionLast="47" xr6:coauthVersionMax="47" xr10:uidLastSave="{00000000-0000-0000-0000-000000000000}"/>
  <bookViews>
    <workbookView xWindow="-23148" yWindow="-108" windowWidth="23256" windowHeight="12456" tabRatio="770" xr2:uid="{BF606FB2-33D6-4780-BBEE-C015F3225709}"/>
  </bookViews>
  <sheets>
    <sheet name="Process overview" sheetId="27" r:id="rId1"/>
    <sheet name="Who Does What" sheetId="31" r:id="rId2"/>
    <sheet name="Gate 1" sheetId="18" r:id="rId3"/>
    <sheet name="Gate 2" sheetId="19" r:id="rId4"/>
    <sheet name="Gate 3" sheetId="1" r:id="rId5"/>
    <sheet name="G 3 P&amp;L" sheetId="23" state="hidden" r:id="rId6"/>
    <sheet name="Gate 4" sheetId="22" r:id="rId7"/>
    <sheet name="1 &amp; 3 month review" sheetId="39" r:id="rId8"/>
    <sheet name="6 &amp; 12 months launch review" sheetId="24" r:id="rId9"/>
    <sheet name="Sensory Evaluation " sheetId="43" r:id="rId10"/>
    <sheet name="Scoring Criteria " sheetId="44" r:id="rId11"/>
  </sheets>
  <externalReferences>
    <externalReference r:id="rId12"/>
    <externalReference r:id="rId13"/>
  </externalReferences>
  <definedNames>
    <definedName name="fwkl_Dates">[1]Dates!$C$6:$C$1468</definedName>
    <definedName name="List_Control_Mandatory">[1]Form!$D$217:$I$362</definedName>
    <definedName name="Name_Control_Mandatory">[1]Form!$B$217:$B$362</definedName>
    <definedName name="_xlnm.Print_Area" localSheetId="4">'Gate 3'!$A$1:$AE$124</definedName>
    <definedName name="_xlnm.Print_Area" localSheetId="6">'Gate 4'!$A$1:$AF$107</definedName>
    <definedName name="_xlnm.Print_Area" localSheetId="10">'Scoring Criteria '!$A$1:$N$40</definedName>
    <definedName name="_xlnm.Print_Area" localSheetId="9">'Sensory Evaluation '!$A$1:$I$37</definedName>
    <definedName name="priority">#REF!</definedName>
    <definedName name="tblEANnet_Work">'[2]New Zealand'!$B$1:$J$739</definedName>
    <definedName name="typeofinnovation">#REF!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2" i="22" l="1"/>
  <c r="N22" i="22"/>
  <c r="P22" i="22"/>
  <c r="N63" i="22"/>
  <c r="A2" i="23"/>
  <c r="F3" i="23"/>
  <c r="C4" i="23"/>
  <c r="F4" i="23"/>
  <c r="C5" i="23"/>
  <c r="F5" i="23"/>
  <c r="I5" i="23"/>
  <c r="L5" i="23"/>
  <c r="M5" i="23" s="1"/>
  <c r="L10" i="23"/>
  <c r="C12" i="23"/>
  <c r="M12" i="23" s="1"/>
  <c r="D12" i="23"/>
  <c r="E12" i="23"/>
  <c r="K12" i="23" s="1"/>
  <c r="F12" i="23"/>
  <c r="I12" i="23"/>
  <c r="C19" i="23"/>
  <c r="F19" i="23"/>
  <c r="L19" i="23"/>
  <c r="F31" i="23"/>
  <c r="C32" i="23"/>
  <c r="C31" i="23" s="1"/>
  <c r="F32" i="23"/>
  <c r="I38" i="23"/>
  <c r="J38" i="23"/>
  <c r="K38" i="23"/>
  <c r="M38" i="23"/>
  <c r="I46" i="23"/>
  <c r="J46" i="23"/>
  <c r="K46" i="23"/>
  <c r="M46" i="23"/>
  <c r="C48" i="23"/>
  <c r="F48" i="23"/>
  <c r="L48" i="23"/>
  <c r="D65" i="23"/>
  <c r="E65" i="23" s="1"/>
  <c r="F65" i="23"/>
  <c r="G65" i="23" s="1"/>
  <c r="H65" i="23" s="1"/>
  <c r="F66" i="23"/>
  <c r="G66" i="23"/>
  <c r="G12" i="23"/>
  <c r="H66" i="23"/>
  <c r="H12" i="23"/>
  <c r="D70" i="23"/>
  <c r="G70" i="23"/>
  <c r="C72" i="23"/>
  <c r="C7" i="23" s="1"/>
  <c r="D72" i="23"/>
  <c r="D7" i="23" s="1"/>
  <c r="F72" i="23"/>
  <c r="F7" i="23" s="1"/>
  <c r="L72" i="23"/>
  <c r="L7" i="23"/>
  <c r="D73" i="23"/>
  <c r="E73" i="23"/>
  <c r="G73" i="23"/>
  <c r="G72" i="23" s="1"/>
  <c r="G7" i="23" s="1"/>
  <c r="D75" i="23"/>
  <c r="E75" i="23"/>
  <c r="E72" i="23" s="1"/>
  <c r="E7" i="23" s="1"/>
  <c r="G75" i="23"/>
  <c r="H75" i="23"/>
  <c r="C77" i="23"/>
  <c r="C10" i="23"/>
  <c r="D79" i="23"/>
  <c r="D81" i="23" s="1"/>
  <c r="G79" i="23"/>
  <c r="H79" i="23"/>
  <c r="H81" i="23" s="1"/>
  <c r="H99" i="23" s="1"/>
  <c r="D80" i="23"/>
  <c r="E80" i="23"/>
  <c r="G80" i="23"/>
  <c r="H80" i="23" s="1"/>
  <c r="C81" i="23"/>
  <c r="C101" i="23" s="1"/>
  <c r="C99" i="23"/>
  <c r="F81" i="23"/>
  <c r="F100" i="23" s="1"/>
  <c r="L81" i="23"/>
  <c r="D83" i="23"/>
  <c r="E83" i="23"/>
  <c r="G83" i="23"/>
  <c r="H83" i="23" s="1"/>
  <c r="D84" i="23"/>
  <c r="E84" i="23"/>
  <c r="G84" i="23"/>
  <c r="H84" i="23" s="1"/>
  <c r="D85" i="23"/>
  <c r="E85" i="23" s="1"/>
  <c r="G85" i="23"/>
  <c r="H85" i="23"/>
  <c r="D86" i="23"/>
  <c r="E86" i="23" s="1"/>
  <c r="G86" i="23"/>
  <c r="H86" i="23" s="1"/>
  <c r="C87" i="23"/>
  <c r="F87" i="23"/>
  <c r="F77" i="23" s="1"/>
  <c r="F10" i="23" s="1"/>
  <c r="L87" i="23"/>
  <c r="L77" i="23" s="1"/>
  <c r="D88" i="23"/>
  <c r="E88" i="23" s="1"/>
  <c r="G88" i="23"/>
  <c r="H88" i="23"/>
  <c r="D89" i="23"/>
  <c r="E89" i="23" s="1"/>
  <c r="G89" i="23"/>
  <c r="H89" i="23" s="1"/>
  <c r="L90" i="23"/>
  <c r="L15" i="23" s="1"/>
  <c r="L14" i="23" s="1"/>
  <c r="L17" i="23" s="1"/>
  <c r="D92" i="23"/>
  <c r="G92" i="23"/>
  <c r="G19" i="23"/>
  <c r="H92" i="23"/>
  <c r="H19" i="23" s="1"/>
  <c r="C95" i="23"/>
  <c r="F97" i="23"/>
  <c r="I102" i="23"/>
  <c r="L102" i="23"/>
  <c r="D104" i="23"/>
  <c r="G104" i="23"/>
  <c r="J104" i="23" s="1"/>
  <c r="I104" i="23"/>
  <c r="L104" i="23"/>
  <c r="C105" i="23"/>
  <c r="I105" i="23" s="1"/>
  <c r="G105" i="23"/>
  <c r="H105" i="23" s="1"/>
  <c r="L105" i="23"/>
  <c r="D106" i="23"/>
  <c r="E106" i="23"/>
  <c r="G106" i="23"/>
  <c r="J106" i="23" s="1"/>
  <c r="I106" i="23"/>
  <c r="L106" i="23"/>
  <c r="C107" i="23"/>
  <c r="D107" i="23" s="1"/>
  <c r="G107" i="23"/>
  <c r="H107" i="23"/>
  <c r="I107" i="23"/>
  <c r="L107" i="23"/>
  <c r="D108" i="23"/>
  <c r="G108" i="23"/>
  <c r="H108" i="23"/>
  <c r="H32" i="23" s="1"/>
  <c r="H31" i="23" s="1"/>
  <c r="I108" i="23"/>
  <c r="L108" i="23"/>
  <c r="L32" i="23" s="1"/>
  <c r="L31" i="23" s="1"/>
  <c r="D109" i="23"/>
  <c r="E109" i="23"/>
  <c r="G109" i="23"/>
  <c r="H109" i="23" s="1"/>
  <c r="I109" i="23"/>
  <c r="J109" i="23"/>
  <c r="L109" i="23"/>
  <c r="D110" i="23"/>
  <c r="E110" i="23" s="1"/>
  <c r="G110" i="23"/>
  <c r="H110" i="23"/>
  <c r="I110" i="23"/>
  <c r="L110" i="23"/>
  <c r="F111" i="23"/>
  <c r="D112" i="23"/>
  <c r="E112" i="23"/>
  <c r="G112" i="23"/>
  <c r="H112" i="23" s="1"/>
  <c r="D113" i="23"/>
  <c r="E113" i="23" s="1"/>
  <c r="G113" i="23"/>
  <c r="H113" i="23"/>
  <c r="F114" i="23"/>
  <c r="F25" i="23" s="1"/>
  <c r="F24" i="23" s="1"/>
  <c r="D116" i="23"/>
  <c r="E116" i="23"/>
  <c r="G116" i="23"/>
  <c r="H116" i="23"/>
  <c r="D122" i="23"/>
  <c r="D48" i="23" s="1"/>
  <c r="E122" i="23"/>
  <c r="E48" i="23"/>
  <c r="G122" i="23"/>
  <c r="G48" i="23" s="1"/>
  <c r="H122" i="23"/>
  <c r="H48" i="23" s="1"/>
  <c r="D32" i="23"/>
  <c r="D31" i="23" s="1"/>
  <c r="D95" i="23"/>
  <c r="E104" i="23"/>
  <c r="C100" i="23"/>
  <c r="D87" i="23"/>
  <c r="G111" i="23"/>
  <c r="G114" i="23" s="1"/>
  <c r="G25" i="23" s="1"/>
  <c r="E108" i="23"/>
  <c r="D105" i="23"/>
  <c r="H104" i="23"/>
  <c r="C98" i="23"/>
  <c r="C97" i="23"/>
  <c r="D19" i="23"/>
  <c r="E92" i="23"/>
  <c r="E19" i="23"/>
  <c r="G87" i="23"/>
  <c r="G90" i="23" s="1"/>
  <c r="C76" i="23"/>
  <c r="C9" i="23"/>
  <c r="C90" i="23"/>
  <c r="C15" i="23" s="1"/>
  <c r="C14" i="23" s="1"/>
  <c r="F98" i="23"/>
  <c r="L76" i="23"/>
  <c r="L9" i="23" s="1"/>
  <c r="J108" i="23"/>
  <c r="G76" i="23"/>
  <c r="G9" i="23" s="1"/>
  <c r="G32" i="23"/>
  <c r="G31" i="23" s="1"/>
  <c r="L21" i="23"/>
  <c r="L46" i="23" s="1"/>
  <c r="L47" i="23" s="1"/>
  <c r="K104" i="23"/>
  <c r="E32" i="23"/>
  <c r="E31" i="23"/>
  <c r="D77" i="23"/>
  <c r="D10" i="23" s="1"/>
  <c r="D90" i="23"/>
  <c r="D15" i="23"/>
  <c r="D76" i="23"/>
  <c r="D9" i="23" s="1"/>
  <c r="K108" i="23"/>
  <c r="G77" i="23"/>
  <c r="G10" i="23" s="1"/>
  <c r="H96" i="23" l="1"/>
  <c r="K105" i="23"/>
  <c r="K102" i="23"/>
  <c r="E5" i="23"/>
  <c r="H5" i="23" s="1"/>
  <c r="K5" i="23" s="1"/>
  <c r="K110" i="23"/>
  <c r="I111" i="23"/>
  <c r="H87" i="23"/>
  <c r="D97" i="23"/>
  <c r="D100" i="23"/>
  <c r="D99" i="23"/>
  <c r="D102" i="23" s="1"/>
  <c r="H98" i="23"/>
  <c r="L111" i="23"/>
  <c r="L114" i="23" s="1"/>
  <c r="L25" i="23" s="1"/>
  <c r="L24" i="23" s="1"/>
  <c r="M17" i="23"/>
  <c r="L18" i="23"/>
  <c r="G24" i="23"/>
  <c r="E87" i="23"/>
  <c r="D14" i="23"/>
  <c r="L38" i="23"/>
  <c r="L22" i="23"/>
  <c r="L27" i="23"/>
  <c r="E105" i="23"/>
  <c r="D111" i="23"/>
  <c r="D114" i="23" s="1"/>
  <c r="D25" i="23" s="1"/>
  <c r="D24" i="23" s="1"/>
  <c r="D96" i="23"/>
  <c r="I14" i="23"/>
  <c r="M14" i="23"/>
  <c r="C17" i="23"/>
  <c r="C21" i="23"/>
  <c r="K109" i="23"/>
  <c r="H100" i="23"/>
  <c r="J107" i="23"/>
  <c r="J111" i="23" s="1"/>
  <c r="E107" i="23"/>
  <c r="D98" i="23"/>
  <c r="H101" i="23"/>
  <c r="H95" i="23"/>
  <c r="G81" i="23"/>
  <c r="E79" i="23"/>
  <c r="E81" i="23" s="1"/>
  <c r="H73" i="23"/>
  <c r="H72" i="23" s="1"/>
  <c r="H7" i="23" s="1"/>
  <c r="J12" i="23"/>
  <c r="F76" i="23"/>
  <c r="F9" i="23" s="1"/>
  <c r="J110" i="23"/>
  <c r="D5" i="23"/>
  <c r="G5" i="23" s="1"/>
  <c r="J5" i="23" s="1"/>
  <c r="F96" i="23"/>
  <c r="F101" i="23"/>
  <c r="C96" i="23"/>
  <c r="C102" i="23" s="1"/>
  <c r="F90" i="23"/>
  <c r="F15" i="23" s="1"/>
  <c r="F14" i="23" s="1"/>
  <c r="D101" i="23"/>
  <c r="H106" i="23"/>
  <c r="F95" i="23"/>
  <c r="J105" i="23"/>
  <c r="J102" i="23"/>
  <c r="C111" i="23"/>
  <c r="C114" i="23" s="1"/>
  <c r="C25" i="23" s="1"/>
  <c r="C24" i="23" s="1"/>
  <c r="I24" i="23" s="1"/>
  <c r="F99" i="23"/>
  <c r="K106" i="23" l="1"/>
  <c r="K111" i="23" s="1"/>
  <c r="H97" i="23"/>
  <c r="E95" i="23"/>
  <c r="E99" i="23"/>
  <c r="E98" i="23"/>
  <c r="K107" i="23"/>
  <c r="L29" i="23"/>
  <c r="L28" i="23"/>
  <c r="L34" i="23"/>
  <c r="E101" i="23"/>
  <c r="E100" i="23"/>
  <c r="G98" i="23"/>
  <c r="G95" i="23"/>
  <c r="G102" i="23" s="1"/>
  <c r="G99" i="23"/>
  <c r="G101" i="23"/>
  <c r="G100" i="23"/>
  <c r="G96" i="23"/>
  <c r="F17" i="23"/>
  <c r="F18" i="23" s="1"/>
  <c r="G97" i="23"/>
  <c r="L39" i="23"/>
  <c r="L40" i="23"/>
  <c r="M21" i="23"/>
  <c r="H102" i="23"/>
  <c r="D17" i="23"/>
  <c r="D21" i="23" s="1"/>
  <c r="M24" i="23"/>
  <c r="H76" i="23"/>
  <c r="H9" i="23" s="1"/>
  <c r="H77" i="23"/>
  <c r="H10" i="23" s="1"/>
  <c r="H90" i="23"/>
  <c r="H15" i="23" s="1"/>
  <c r="H14" i="23" s="1"/>
  <c r="C46" i="23"/>
  <c r="C47" i="23" s="1"/>
  <c r="C27" i="23"/>
  <c r="C38" i="23"/>
  <c r="C22" i="23"/>
  <c r="J24" i="23"/>
  <c r="E77" i="23"/>
  <c r="E10" i="23" s="1"/>
  <c r="E90" i="23"/>
  <c r="E15" i="23" s="1"/>
  <c r="E14" i="23" s="1"/>
  <c r="E76" i="23"/>
  <c r="E9" i="23" s="1"/>
  <c r="H111" i="23"/>
  <c r="H114" i="23" s="1"/>
  <c r="H25" i="23" s="1"/>
  <c r="H24" i="23" s="1"/>
  <c r="F102" i="23"/>
  <c r="C18" i="23"/>
  <c r="E96" i="23"/>
  <c r="E111" i="23"/>
  <c r="E114" i="23" s="1"/>
  <c r="E25" i="23" s="1"/>
  <c r="E24" i="23" s="1"/>
  <c r="E97" i="23"/>
  <c r="G15" i="23"/>
  <c r="G14" i="23" s="1"/>
  <c r="J14" i="23" s="1"/>
  <c r="D38" i="23" l="1"/>
  <c r="D22" i="23"/>
  <c r="D46" i="23"/>
  <c r="D47" i="23" s="1"/>
  <c r="D27" i="23"/>
  <c r="C34" i="23"/>
  <c r="C28" i="23"/>
  <c r="C29" i="23"/>
  <c r="G17" i="23"/>
  <c r="G18" i="23" s="1"/>
  <c r="G21" i="23"/>
  <c r="C39" i="23"/>
  <c r="C40" i="23"/>
  <c r="K24" i="23"/>
  <c r="E17" i="23"/>
  <c r="E21" i="23"/>
  <c r="K14" i="23"/>
  <c r="I17" i="23"/>
  <c r="I21" i="23" s="1"/>
  <c r="I27" i="23" s="1"/>
  <c r="I34" i="23" s="1"/>
  <c r="I42" i="23" s="1"/>
  <c r="I50" i="23" s="1"/>
  <c r="L36" i="23"/>
  <c r="L42" i="23"/>
  <c r="L35" i="23"/>
  <c r="E102" i="23"/>
  <c r="M27" i="23"/>
  <c r="H17" i="23"/>
  <c r="H18" i="23" s="1"/>
  <c r="H21" i="23"/>
  <c r="D18" i="23"/>
  <c r="F21" i="23"/>
  <c r="H27" i="23" l="1"/>
  <c r="H38" i="23"/>
  <c r="H46" i="23"/>
  <c r="H47" i="23" s="1"/>
  <c r="H22" i="23"/>
  <c r="G22" i="23"/>
  <c r="G27" i="23"/>
  <c r="G38" i="23"/>
  <c r="G46" i="23"/>
  <c r="G47" i="23" s="1"/>
  <c r="C36" i="23"/>
  <c r="C42" i="23"/>
  <c r="C35" i="23"/>
  <c r="K21" i="23"/>
  <c r="K27" i="23" s="1"/>
  <c r="K34" i="23" s="1"/>
  <c r="K42" i="23" s="1"/>
  <c r="K50" i="23" s="1"/>
  <c r="E38" i="23"/>
  <c r="E46" i="23"/>
  <c r="E47" i="23" s="1"/>
  <c r="E27" i="23"/>
  <c r="E22" i="23"/>
  <c r="M34" i="23"/>
  <c r="M42" i="23"/>
  <c r="M50" i="23" s="1"/>
  <c r="D34" i="23"/>
  <c r="D28" i="23"/>
  <c r="D29" i="23"/>
  <c r="F22" i="23"/>
  <c r="F27" i="23"/>
  <c r="F46" i="23"/>
  <c r="F47" i="23" s="1"/>
  <c r="F38" i="23"/>
  <c r="E18" i="23"/>
  <c r="K17" i="23"/>
  <c r="J17" i="23"/>
  <c r="J21" i="23" s="1"/>
  <c r="J27" i="23" s="1"/>
  <c r="J34" i="23" s="1"/>
  <c r="J42" i="23" s="1"/>
  <c r="J50" i="23" s="1"/>
  <c r="L44" i="23"/>
  <c r="L50" i="23"/>
  <c r="L43" i="23"/>
  <c r="D39" i="23"/>
  <c r="D40" i="23"/>
  <c r="L51" i="23" l="1"/>
  <c r="L52" i="23"/>
  <c r="G34" i="23"/>
  <c r="G28" i="23"/>
  <c r="G29" i="23"/>
  <c r="E28" i="23"/>
  <c r="E34" i="23"/>
  <c r="E29" i="23"/>
  <c r="H40" i="23"/>
  <c r="H39" i="23"/>
  <c r="F28" i="23"/>
  <c r="F34" i="23"/>
  <c r="F29" i="23"/>
  <c r="C44" i="23"/>
  <c r="C50" i="23"/>
  <c r="C43" i="23"/>
  <c r="F40" i="23"/>
  <c r="F39" i="23"/>
  <c r="D36" i="23"/>
  <c r="D42" i="23"/>
  <c r="D35" i="23"/>
  <c r="E40" i="23"/>
  <c r="E39" i="23"/>
  <c r="G39" i="23"/>
  <c r="G40" i="23"/>
  <c r="H29" i="23"/>
  <c r="H28" i="23"/>
  <c r="H34" i="23"/>
  <c r="C51" i="23" l="1"/>
  <c r="C52" i="23"/>
  <c r="G36" i="23"/>
  <c r="G35" i="23"/>
  <c r="G42" i="23"/>
  <c r="F35" i="23"/>
  <c r="F42" i="23"/>
  <c r="F36" i="23"/>
  <c r="H35" i="23"/>
  <c r="H42" i="23"/>
  <c r="H36" i="23"/>
  <c r="D50" i="23"/>
  <c r="D43" i="23"/>
  <c r="D44" i="23"/>
  <c r="E35" i="23"/>
  <c r="E42" i="23"/>
  <c r="E36" i="23"/>
  <c r="E50" i="23" l="1"/>
  <c r="E44" i="23"/>
  <c r="E43" i="23"/>
  <c r="D51" i="23"/>
  <c r="D52" i="23"/>
  <c r="G43" i="23"/>
  <c r="G44" i="23"/>
  <c r="G50" i="23"/>
  <c r="H43" i="23"/>
  <c r="H50" i="23"/>
  <c r="H44" i="23"/>
  <c r="F43" i="23"/>
  <c r="F44" i="23"/>
  <c r="F50" i="23"/>
  <c r="H51" i="23" l="1"/>
  <c r="H52" i="23"/>
  <c r="F51" i="23"/>
  <c r="F52" i="23"/>
  <c r="G52" i="23"/>
  <c r="G51" i="23"/>
  <c r="E51" i="23"/>
  <c r="E52" i="2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Table1" description="Connection to the 'Table1' query in the workbook." type="5" refreshedVersion="0" background="1">
    <dbPr connection="Provider=Microsoft.Mashup.OleDb.1;Data Source=$Workbook$;Location=Table1;Extended Properties=&quot;&quot;" command="SELECT * FROM [Table1]"/>
  </connection>
</connections>
</file>

<file path=xl/sharedStrings.xml><?xml version="1.0" encoding="utf-8"?>
<sst xmlns="http://schemas.openxmlformats.org/spreadsheetml/2006/main" count="1170" uniqueCount="500">
  <si>
    <t>Stage &amp; Gate Areas of Responsibility</t>
  </si>
  <si>
    <t>STAGE GATE RACI:</t>
  </si>
  <si>
    <t>R = Responsible    A = Accountable    C = Consulted     I = Informed</t>
  </si>
  <si>
    <t>PROJECT LEAD</t>
  </si>
  <si>
    <t>R&amp;D</t>
  </si>
  <si>
    <t xml:space="preserve">CATEGORY </t>
  </si>
  <si>
    <t>SALES</t>
  </si>
  <si>
    <t xml:space="preserve">FINANCE       </t>
  </si>
  <si>
    <t>PROCUREMENT</t>
  </si>
  <si>
    <t xml:space="preserve">MARKETING   </t>
  </si>
  <si>
    <t xml:space="preserve">QA             </t>
  </si>
  <si>
    <t>LOGISTICS &amp; DEMAND PLANNING</t>
  </si>
  <si>
    <t>SUPPLY PLANNING</t>
  </si>
  <si>
    <t xml:space="preserve">OPS </t>
  </si>
  <si>
    <t>STAGE 1: IDEATION</t>
  </si>
  <si>
    <t>KEY TASKS</t>
  </si>
  <si>
    <t>Category Planning/deep dives</t>
  </si>
  <si>
    <t>C</t>
  </si>
  <si>
    <t>RA</t>
  </si>
  <si>
    <t>i</t>
  </si>
  <si>
    <t>I</t>
  </si>
  <si>
    <t xml:space="preserve">Ideation/ Innovation Workshops </t>
  </si>
  <si>
    <t>Market Research on customer and category</t>
  </si>
  <si>
    <t>Customer feedback/ Insights (JCP/ strategy sessions)</t>
  </si>
  <si>
    <t>Concept Prep &amp; Research</t>
  </si>
  <si>
    <t>Concept test/internal Research</t>
  </si>
  <si>
    <t>A</t>
  </si>
  <si>
    <t>R</t>
  </si>
  <si>
    <t>Project kick off</t>
  </si>
  <si>
    <t>Draft Gate 1 Paper</t>
  </si>
  <si>
    <t>Strategic fit, consumer and customer opportunity</t>
  </si>
  <si>
    <t>Submit Paper for approval</t>
  </si>
  <si>
    <t>Assign project number post 'GO'</t>
  </si>
  <si>
    <t>Assign as official live project</t>
  </si>
  <si>
    <t>Gate 1: Does the idea/s generated appear to meet the needs of the market andbusiness and warrant deeper investigation?</t>
  </si>
  <si>
    <t>STAGE 2: DESIGN</t>
  </si>
  <si>
    <t xml:space="preserve">Product Development Brief Issued </t>
  </si>
  <si>
    <t>Project Timeline complete</t>
  </si>
  <si>
    <t>Concept Artwork Development and research validation</t>
  </si>
  <si>
    <t>Review new ingredient PIFs (where applicable)</t>
  </si>
  <si>
    <t>Review potential health or ingredient claims</t>
  </si>
  <si>
    <t>Customer Engagement</t>
  </si>
  <si>
    <t>Initial COG's, Volume assumptions, Ranging, and RRP</t>
  </si>
  <si>
    <t>CAPEX assessment</t>
  </si>
  <si>
    <t>In Bakery Trials (incl. trial form prep)</t>
  </si>
  <si>
    <t>Recipe Signoff (sensory evaluation)</t>
  </si>
  <si>
    <t>Submit Gate 2 paper for approval</t>
  </si>
  <si>
    <t>Gate 2: Is the product and business case sound?</t>
  </si>
  <si>
    <t>STAGE 3: COMMERCIALISE</t>
  </si>
  <si>
    <t xml:space="preserve">Bakery Commercial Trials completed </t>
  </si>
  <si>
    <t>Approved ingredient or health claims</t>
  </si>
  <si>
    <t>Technical assessment complete</t>
  </si>
  <si>
    <t>Market attractiveness complete</t>
  </si>
  <si>
    <t>Customer engagement, volumes and financials</t>
  </si>
  <si>
    <t>Artwork Development Commences</t>
  </si>
  <si>
    <t>Input packaging costs into the Costing (new formats)</t>
  </si>
  <si>
    <t>All product, packaging and packing quotes received</t>
  </si>
  <si>
    <t>Input COGs, product and quote information into the New Line Summary</t>
  </si>
  <si>
    <t>Input volume, distribution, range type, sell &amp; shelf price into the New Line Summary</t>
  </si>
  <si>
    <t>Input Category Performance into the New Line Summary &amp; review financial information</t>
  </si>
  <si>
    <t>Masterdata form to be completed</t>
  </si>
  <si>
    <t xml:space="preserve">UBF/GS1 form completed </t>
  </si>
  <si>
    <t xml:space="preserve">Master Data set up in - BOM completed </t>
  </si>
  <si>
    <t>Product pack mock ups completed</t>
  </si>
  <si>
    <t>Trade Activation &amp; Launch Plan agreed</t>
  </si>
  <si>
    <t xml:space="preserve">Customer Presentations complete </t>
  </si>
  <si>
    <t>Marketing plan agreed</t>
  </si>
  <si>
    <t>Submit Gate 3 for approval</t>
  </si>
  <si>
    <t>Gate 3: Is everything in place for launch?</t>
  </si>
  <si>
    <t>STAGE 4: LAUNCH</t>
  </si>
  <si>
    <t xml:space="preserve">Forecast &amp; final pricing provided </t>
  </si>
  <si>
    <t>Production Scheduled</t>
  </si>
  <si>
    <t>Packaging orders placed</t>
  </si>
  <si>
    <t>Unique material orders placed</t>
  </si>
  <si>
    <t xml:space="preserve">Artwork Development complete </t>
  </si>
  <si>
    <t xml:space="preserve">Packaging printed </t>
  </si>
  <si>
    <t>Batch/Job sheets for Bakery</t>
  </si>
  <si>
    <t>QAS sheets</t>
  </si>
  <si>
    <t>First Production Complete</t>
  </si>
  <si>
    <t>First Production review</t>
  </si>
  <si>
    <t>Final GS1 reports requested &amp; received</t>
  </si>
  <si>
    <t xml:space="preserve">Product Images loaded to Sku Library </t>
  </si>
  <si>
    <t>Customer orders placed</t>
  </si>
  <si>
    <t>Post Launch Reviews - 1 week on shelf, 4wks,12wks, 6mths, 12mths</t>
  </si>
  <si>
    <t>The intent of this document is to review ideas from the ideation phase, so that they are assessed for fit to strategy, broad feasibility and link to  external trend or insight.  Lack of information at this point is not a reason to kill an idea.  If the idea warrants a re-think on strategy due to the nature of the opportunity, please flag this in the background.</t>
  </si>
  <si>
    <t>Project Name</t>
  </si>
  <si>
    <t>Idea Generator:</t>
  </si>
  <si>
    <t>Who's responsible for input to template</t>
  </si>
  <si>
    <t>Summary Description</t>
  </si>
  <si>
    <t>Category</t>
  </si>
  <si>
    <t>Project Type</t>
  </si>
  <si>
    <t>Portfolio</t>
  </si>
  <si>
    <t>Date Project Approved</t>
  </si>
  <si>
    <t>Project Number</t>
  </si>
  <si>
    <t>1. Background</t>
  </si>
  <si>
    <t>Marketing/PD</t>
  </si>
  <si>
    <t>2. Project Scope / Idea</t>
  </si>
  <si>
    <t>3. Can we manufacture with current capabiility/should we outsource?</t>
  </si>
  <si>
    <t>PD</t>
  </si>
  <si>
    <t>4. Target Date for Gate 1 Approval:</t>
  </si>
  <si>
    <t>Target Project milestones:
Product Brief
Bench 1
Bench 2
Bench 3
Final Benchtop Samples &amp; Costs
Trial x 1
Final Financials
Range Review Presentation
On shelf date</t>
  </si>
  <si>
    <t>Sign off:</t>
  </si>
  <si>
    <t>Your score</t>
  </si>
  <si>
    <t>Final Score</t>
  </si>
  <si>
    <t xml:space="preserve">The intent of this document is to record our estimates, and highlight what we know , what we don't know and cost of filling those knowledge gaps.  Be candid about your estimates.  It is expected we are at +/- 50% at this gate.  Do not feel badly about acknowledging a knowledge gap.  Focus on what it will take to fill this gap.  </t>
  </si>
  <si>
    <t>Project Manager</t>
  </si>
  <si>
    <t>Who's reponsible for input to template</t>
  </si>
  <si>
    <t>Channel</t>
  </si>
  <si>
    <t>Date of Gate Approval</t>
  </si>
  <si>
    <t>1. Project Summary</t>
  </si>
  <si>
    <t>Key questions and content to include</t>
  </si>
  <si>
    <t>1.1  Background</t>
  </si>
  <si>
    <t>Marketing</t>
  </si>
  <si>
    <t>Why is this project important - include consumer insight and customer understanding, trends, fit to strategy, main customer and consumer pain points to be addressed by this product (s)</t>
  </si>
  <si>
    <t>1.2 Refined Project Scope /Concept</t>
  </si>
  <si>
    <r>
      <t xml:space="preserve">Tighter understanding of flavours being explored, protype and concept statement that summarises the idea
</t>
    </r>
    <r>
      <rPr>
        <b/>
        <i/>
        <sz val="24"/>
        <rFont val="Century Gothic"/>
        <family val="2"/>
      </rPr>
      <t>Current capability to produce or outsource recommended?</t>
    </r>
  </si>
  <si>
    <t>1.3 Customer Interest / Considerations</t>
  </si>
  <si>
    <t>Sales</t>
  </si>
  <si>
    <t>Why would the Customer be interested in this product, have they been engaged at this early stage?</t>
  </si>
  <si>
    <t xml:space="preserve">2.0 Consumer/Customer/Category Appeal </t>
  </si>
  <si>
    <t>2.1 Consumer Attractiveness</t>
  </si>
  <si>
    <t xml:space="preserve">Do we have any onsumer understanding or indication of consumer appeal or attractiveness? </t>
  </si>
  <si>
    <t>2.2 Customer/Category Attractiveness</t>
  </si>
  <si>
    <t>Customer feedback. What is the market attractiveness, growth, category performance and how will this drive customer growth</t>
  </si>
  <si>
    <t xml:space="preserve">3.0 Business Impact </t>
  </si>
  <si>
    <t>Congruence to Strategy</t>
  </si>
  <si>
    <t>Is this a Strong Fit?</t>
  </si>
  <si>
    <t>Impact to Strategy</t>
  </si>
  <si>
    <t>Does it deliver to business growth goals and strategic intent?</t>
  </si>
  <si>
    <t xml:space="preserve">4. Key Objectives &amp; Financial Goals
</t>
  </si>
  <si>
    <t>Marketing &amp; Sales</t>
  </si>
  <si>
    <t>Objective re alignment to strategy (non financial)
Units per store per week target
Annual NSV &amp; Fiscal Year
Annual &amp; Fiscal Year Commercial Margin ($ &amp; %)</t>
  </si>
  <si>
    <t>4.1 Financial Assumptions</t>
  </si>
  <si>
    <t>Total Annual Volume (Units) 
Anticipated Distribution by Account (by SKU)
Note: Key assumptions below in separate table</t>
  </si>
  <si>
    <t>What is the anticipated volume for the sku's, including key assumptions</t>
  </si>
  <si>
    <t>Units per store per week:
12 weeks
6 months
12 months
(Combine baseline and promo average)
List assumptions)</t>
  </si>
  <si>
    <t>Target, including assumptions</t>
  </si>
  <si>
    <t>Target RRP</t>
  </si>
  <si>
    <t>Recommend retail pricing</t>
  </si>
  <si>
    <t>Estimated Product COG's per unit</t>
  </si>
  <si>
    <t>Finance</t>
  </si>
  <si>
    <t>Prepare draft P&amp;L to understand to cost of goods for the product</t>
  </si>
  <si>
    <t>Key product cost assumptions</t>
  </si>
  <si>
    <t>Include any new or unique ingredients that may impact COG's, cost assumptions made</t>
  </si>
  <si>
    <t>Project Costs (includes trial costs, research, sensory evaluation)</t>
  </si>
  <si>
    <t>Trial Costs:  Estimated total trial costs are $?K of which $?K recoverable and $?K unrecoverable.
Sensory Validation Costs:
Internal screening</t>
  </si>
  <si>
    <t>Cannibalisation</t>
  </si>
  <si>
    <t>Commercial</t>
  </si>
  <si>
    <t>Provide hypothesisied negative impact launch of this product could have on other products</t>
  </si>
  <si>
    <t>Capital</t>
  </si>
  <si>
    <t>Ops</t>
  </si>
  <si>
    <t>What capital is required and at what cost</t>
  </si>
  <si>
    <t>Launch Markets</t>
  </si>
  <si>
    <t>Test Market, National, Export</t>
  </si>
  <si>
    <t>Dist'n Channels</t>
  </si>
  <si>
    <t>Key channels to sell product in - ie modern trade, traditional trade</t>
  </si>
  <si>
    <t>5.0 Target Dates</t>
  </si>
  <si>
    <t>Project Lead</t>
  </si>
  <si>
    <t>Approved prototype</t>
  </si>
  <si>
    <t>Date</t>
  </si>
  <si>
    <t>Recipe Sign off</t>
  </si>
  <si>
    <t>Target trial date</t>
  </si>
  <si>
    <t>Gate 2 Approval</t>
  </si>
  <si>
    <t>Does this project need to be Fast tracked?</t>
  </si>
  <si>
    <r>
      <t>Yes/</t>
    </r>
    <r>
      <rPr>
        <b/>
        <sz val="24"/>
        <rFont val="Arial"/>
        <family val="2"/>
      </rPr>
      <t>No</t>
    </r>
  </si>
  <si>
    <t>6.0 Project Team</t>
  </si>
  <si>
    <t>Function</t>
  </si>
  <si>
    <t>Name</t>
  </si>
  <si>
    <t>Estimate of Resource Commitment</t>
  </si>
  <si>
    <t>Med</t>
  </si>
  <si>
    <t>Innovation</t>
  </si>
  <si>
    <t>High</t>
  </si>
  <si>
    <t>Supply Planning</t>
  </si>
  <si>
    <t>Low</t>
  </si>
  <si>
    <t>Packaging</t>
  </si>
  <si>
    <t>Product Development</t>
  </si>
  <si>
    <t>Procurement</t>
  </si>
  <si>
    <t>Production</t>
  </si>
  <si>
    <t>Logistics</t>
  </si>
  <si>
    <t>Signed off:</t>
  </si>
  <si>
    <t>The intent of this document is to assist with the decision to invest heavily in development ready for launch. Key focus is on the size of the prize and our confidence in our ability to win.  Any business costs to develop the product such as capital requirements, artwork, packaging, unique ingredients and supply, or costs to complete trials should be highlighted.</t>
  </si>
  <si>
    <t>Date of decision</t>
  </si>
  <si>
    <t>TBC</t>
  </si>
  <si>
    <t>Key Questions and content to include</t>
  </si>
  <si>
    <t>Refined Project Scope / Idea (If any changes)</t>
  </si>
  <si>
    <t>Technical Summary</t>
  </si>
  <si>
    <t xml:space="preserve">Ops, Procurement, QA </t>
  </si>
  <si>
    <t xml:space="preserve">Are there any issues identified from operations / procurement / QA with this project that needs highlighting. </t>
  </si>
  <si>
    <t xml:space="preserve">2. Consumer/Customer Fit </t>
  </si>
  <si>
    <t>Consumer Attractiveness</t>
  </si>
  <si>
    <t>Customer/Category Attractiveness</t>
  </si>
  <si>
    <t>Bring forward from Gate 2 Development Paper</t>
  </si>
  <si>
    <t>What are the business consequences of not carrying out the project, if any?</t>
  </si>
  <si>
    <t xml:space="preserve">4. Key Objectives and Financial Goals
</t>
  </si>
  <si>
    <t>Sales/Finance</t>
  </si>
  <si>
    <t xml:space="preserve">PLEASE NOTE: FINANCIALS &amp; VOLUME PURELY INDICATIVE PRIOR TO UNDERSTANDING RETAILER RANGING OR DISTRIBUTION. NOT TO BE USED AS FORECAST. REFINED VOLUME &amp; FINANCIALS AVAILABLE IN LATE FEB AND BEYOND. </t>
  </si>
  <si>
    <t>4.1 Indicative Financials ($'000)</t>
  </si>
  <si>
    <t>Absolute</t>
  </si>
  <si>
    <t>Incremental</t>
  </si>
  <si>
    <t>FY23</t>
  </si>
  <si>
    <t>FY24</t>
  </si>
  <si>
    <t>FY25</t>
  </si>
  <si>
    <t>Cartons</t>
  </si>
  <si>
    <t>Units</t>
  </si>
  <si>
    <t>Volume (Units)</t>
  </si>
  <si>
    <t>NSV</t>
  </si>
  <si>
    <t>COGs</t>
  </si>
  <si>
    <t>A&amp;P (15% of NSV)</t>
  </si>
  <si>
    <t>Commercial Margin</t>
  </si>
  <si>
    <t>CM %</t>
  </si>
  <si>
    <t xml:space="preserve">Capital: </t>
  </si>
  <si>
    <t xml:space="preserve">Development Costs </t>
  </si>
  <si>
    <t>Non - Recoverable costs</t>
  </si>
  <si>
    <t>Recoverable costs</t>
  </si>
  <si>
    <t xml:space="preserve">Implementation Costs </t>
  </si>
  <si>
    <t xml:space="preserve">Key Project costs </t>
  </si>
  <si>
    <t>Prototyping/development costs</t>
  </si>
  <si>
    <t>Full Trial costs</t>
  </si>
  <si>
    <t xml:space="preserve">Raw Materials </t>
  </si>
  <si>
    <t>Artwork/plates</t>
  </si>
  <si>
    <t>Legal</t>
  </si>
  <si>
    <t>Tooling</t>
  </si>
  <si>
    <t>Other</t>
  </si>
  <si>
    <t xml:space="preserve">4.2 Financial Assumptions                                                                   </t>
  </si>
  <si>
    <t>N.A. - productivity</t>
  </si>
  <si>
    <t>New product</t>
  </si>
  <si>
    <t>Reference product</t>
  </si>
  <si>
    <t>Name of new product</t>
  </si>
  <si>
    <t>Name of reference product</t>
  </si>
  <si>
    <t>Volume</t>
  </si>
  <si>
    <t>Units/Store</t>
  </si>
  <si>
    <t>%</t>
  </si>
  <si>
    <t>Product Size</t>
  </si>
  <si>
    <t>no of g</t>
  </si>
  <si>
    <t>Shelf Price</t>
  </si>
  <si>
    <t>$ / unit</t>
  </si>
  <si>
    <t>Retailer Margin</t>
  </si>
  <si>
    <t>Trade Spend</t>
  </si>
  <si>
    <t>$</t>
  </si>
  <si>
    <t>Product Cost</t>
  </si>
  <si>
    <t>$/kg</t>
  </si>
  <si>
    <t>A&amp;P Incremental</t>
  </si>
  <si>
    <t>$ ,(000)</t>
  </si>
  <si>
    <t>Domestic</t>
  </si>
  <si>
    <t>Distribution Channels</t>
  </si>
  <si>
    <t>Grocery</t>
  </si>
  <si>
    <t>Site of Manufacture</t>
  </si>
  <si>
    <t>Noble Park North</t>
  </si>
  <si>
    <t>5. Marketing Strategy</t>
  </si>
  <si>
    <t>Communication Strategy</t>
  </si>
  <si>
    <t>Pricing Strategy</t>
  </si>
  <si>
    <t>6. Project Budget</t>
  </si>
  <si>
    <t>6.1 Project Budget - Costs to Proceed - Development only (prior to taking launch decision)</t>
  </si>
  <si>
    <t>Development required</t>
  </si>
  <si>
    <t>Description</t>
  </si>
  <si>
    <t>Amount $k</t>
  </si>
  <si>
    <t>Budgeted (Y/N)</t>
  </si>
  <si>
    <t>Research</t>
  </si>
  <si>
    <t>Trials</t>
  </si>
  <si>
    <t>Allergen testing</t>
  </si>
  <si>
    <t>Materials</t>
  </si>
  <si>
    <t>CAPEX</t>
  </si>
  <si>
    <t xml:space="preserve">Travel </t>
  </si>
  <si>
    <t>Other'</t>
  </si>
  <si>
    <t>TOTAL COSTS AT RISK</t>
  </si>
  <si>
    <t>Estimated Recoveralble Cost</t>
  </si>
  <si>
    <t>Estimated Unrecoverable Cost</t>
  </si>
  <si>
    <t>6.2 Estimated Launch Costs</t>
  </si>
  <si>
    <t>Implementation costs</t>
  </si>
  <si>
    <t>Amount</t>
  </si>
  <si>
    <t>Launch materials</t>
  </si>
  <si>
    <t>Advertising</t>
  </si>
  <si>
    <t>Artwork</t>
  </si>
  <si>
    <t>Pre-press</t>
  </si>
  <si>
    <t>Finished goods write off</t>
  </si>
  <si>
    <t>Materials write off</t>
  </si>
  <si>
    <t>TOTAL</t>
  </si>
  <si>
    <t>7.0. Target Dates:</t>
  </si>
  <si>
    <t xml:space="preserve">Planogram in store/Launch date: </t>
  </si>
  <si>
    <t>Target Gate 3 date:</t>
  </si>
  <si>
    <t>Other key dates: eg trade shows, samples required</t>
  </si>
  <si>
    <t>8. Product codes</t>
  </si>
  <si>
    <t>SKU 1</t>
  </si>
  <si>
    <t>List details of SKU</t>
  </si>
  <si>
    <t>SKU 2</t>
  </si>
  <si>
    <t>SKU 3</t>
  </si>
  <si>
    <t>SKU 4</t>
  </si>
  <si>
    <t>SKU 5</t>
  </si>
  <si>
    <t>9. Constraints</t>
  </si>
  <si>
    <t>Nil</t>
  </si>
  <si>
    <t>10. Business &amp; Technical Risks</t>
  </si>
  <si>
    <t>11.1 Project Team</t>
  </si>
  <si>
    <t>Business Development</t>
  </si>
  <si>
    <t>Engineering</t>
  </si>
  <si>
    <t>Signed Off:</t>
  </si>
  <si>
    <t>Financial Summary</t>
  </si>
  <si>
    <t>Incremental to</t>
  </si>
  <si>
    <t>Launch Date: April 2009</t>
  </si>
  <si>
    <t>Current Business</t>
  </si>
  <si>
    <t>B/(W)</t>
  </si>
  <si>
    <t>Retail / Distributor Price</t>
  </si>
  <si>
    <t>Retail / Distributor Margin (exc terms)</t>
  </si>
  <si>
    <t>Retail / Distributor Margin (inc terms)</t>
  </si>
  <si>
    <t>Volume (Tons)</t>
  </si>
  <si>
    <t>Gross Operating Revenue</t>
  </si>
  <si>
    <t xml:space="preserve">    per kg</t>
  </si>
  <si>
    <t>Case Deals</t>
  </si>
  <si>
    <t xml:space="preserve">    % to OR Gross</t>
  </si>
  <si>
    <t>Net Revenue (NR)</t>
  </si>
  <si>
    <t>Cost of Sales - Variable</t>
  </si>
  <si>
    <t>Available Profit (AP) exc FME</t>
  </si>
  <si>
    <t xml:space="preserve">    % to NR</t>
  </si>
  <si>
    <t>Cost of Sales - FME</t>
  </si>
  <si>
    <t>Available Profit (AP)</t>
  </si>
  <si>
    <t>A&amp;C</t>
  </si>
  <si>
    <t>Net Contribution</t>
  </si>
  <si>
    <t>Overheads</t>
  </si>
  <si>
    <t>Operating Income (OI)</t>
  </si>
  <si>
    <t>Assumptions</t>
  </si>
  <si>
    <t>Cannibalisation 70% (30% tube / 70% 150g)</t>
  </si>
  <si>
    <t>Working Section: (all input in shaded areas only)</t>
  </si>
  <si>
    <t>My 1st Veg (100g)</t>
  </si>
  <si>
    <t>Veg (145g 30%/400g 70%)</t>
  </si>
  <si>
    <t>2008 OB</t>
  </si>
  <si>
    <t>Cannibalised</t>
  </si>
  <si>
    <t>Retail / Distributor Price (Inc GST)</t>
  </si>
  <si>
    <t>GST</t>
  </si>
  <si>
    <t>GST Products</t>
  </si>
  <si>
    <t>Confectionery</t>
  </si>
  <si>
    <t>Retail / Distributor Price (Exc GST)</t>
  </si>
  <si>
    <t>Snackabouts</t>
  </si>
  <si>
    <t>Tang</t>
  </si>
  <si>
    <t>Biscuits</t>
  </si>
  <si>
    <t>Unit Weight (grams)</t>
  </si>
  <si>
    <t>Units / carton</t>
  </si>
  <si>
    <t>Weight / carton</t>
  </si>
  <si>
    <t>B1 Price / ctn</t>
  </si>
  <si>
    <t>Order Quantity</t>
  </si>
  <si>
    <t>Warehouse Allowance</t>
  </si>
  <si>
    <t>Ullage</t>
  </si>
  <si>
    <t>Net Price / ctn</t>
  </si>
  <si>
    <t>Other Allowances (eg distress)</t>
  </si>
  <si>
    <t>Rebates</t>
  </si>
  <si>
    <t>Gross Operating Revenue / ctn</t>
  </si>
  <si>
    <t>Cost of Sales / ctn</t>
  </si>
  <si>
    <t>Raw Materials</t>
  </si>
  <si>
    <t>Labour</t>
  </si>
  <si>
    <t>VME</t>
  </si>
  <si>
    <t>FME</t>
  </si>
  <si>
    <t>Productivity</t>
  </si>
  <si>
    <t>Co-Packer / Other</t>
  </si>
  <si>
    <t>Cost of Sales / kg</t>
  </si>
  <si>
    <t>b/(w)</t>
  </si>
  <si>
    <t>loss factor on blend 4.58 -&gt; 4.76</t>
  </si>
  <si>
    <t>Freight &amp; Warehouse / kg</t>
  </si>
  <si>
    <t>Raw Mat and Pack'g Write off / kg</t>
  </si>
  <si>
    <t>Advertising (Option 1)</t>
  </si>
  <si>
    <t>Advertising % to OR</t>
  </si>
  <si>
    <t>Advertising (Option 2)</t>
  </si>
  <si>
    <t>Only one option can be used. The other must be blank.</t>
  </si>
  <si>
    <t>Absolute ('000)</t>
  </si>
  <si>
    <t>Incremental Advertising ('000)</t>
  </si>
  <si>
    <t>Overheads % to OR</t>
  </si>
  <si>
    <t>Pack Design - New Products ('000)</t>
  </si>
  <si>
    <t>Incremental Overheads ('000)</t>
  </si>
  <si>
    <t>The intent of this document is to confirm that the product is ready for commercial launch.  Emphasis is on ensuring Manufacturing have approved the process for full scale production and that costs have been finalised and meet original financial objectives. This is where we will reconfirm that we have met our original NPD brief and delivered on the intended consumer benefits.  Any major risks to success must be highlighted at this point and we must ask ourselves is there any reason not to proceed?</t>
  </si>
  <si>
    <t>Bring forward background from idea ilter and add in  additional consumer insight and customer understanding, trends, fit to strategy, main customer and consumer pain points to be addressed by this product (s)</t>
  </si>
  <si>
    <t>1.2 Refined Project Scope /Concept (If any changes)</t>
  </si>
  <si>
    <t>Tighter understanding of flavours being explored, protype and concept statement that summarises the idea</t>
  </si>
  <si>
    <t>1.3 Technical Summary</t>
  </si>
  <si>
    <t xml:space="preserve">Have we delivered the product to the design brief, any issues from the trial (if so what and what corrective action was taken). </t>
  </si>
  <si>
    <t>Tested or hypothesisied. Bring frward from Feasibility if no change</t>
  </si>
  <si>
    <t>Market Attractiveness</t>
  </si>
  <si>
    <t>Market size and growth, our right to win and who our competitors are. Bring forward from Feasibility if no change.</t>
  </si>
  <si>
    <t>Customer Interest/considerations</t>
  </si>
  <si>
    <t>Has the trade accepted the product, do wehave confirmed ranging. If not when is it expected</t>
  </si>
  <si>
    <t xml:space="preserve">3. Key Objectives and Financial Goals
</t>
  </si>
  <si>
    <t>Objective re alignment to strategy (non financial)
Units per store per week target
Annual NSV &amp; Fiscal Year
Annual &amp; Fiscal Year Commercial Margin ($ &amp; %)
Bring forward from Feasibility if no change</t>
  </si>
  <si>
    <t>3.1 Financials ($'000)</t>
  </si>
  <si>
    <t>Incremental - Based on assumed cannibalisation</t>
  </si>
  <si>
    <t>A&amp;P</t>
  </si>
  <si>
    <t xml:space="preserve">3.2 Financial Assumptions                                                                   </t>
  </si>
  <si>
    <t>Product Name</t>
  </si>
  <si>
    <t>Assumed Cannibalisation</t>
  </si>
  <si>
    <t>Retailer Margin (by Account)</t>
  </si>
  <si>
    <t>%/$</t>
  </si>
  <si>
    <t>COG's by unit</t>
  </si>
  <si>
    <t xml:space="preserve">Marketing $ </t>
  </si>
  <si>
    <t>Domestic/Export</t>
  </si>
  <si>
    <t>Grocery, Foodservice, Airlines, Contract</t>
  </si>
  <si>
    <t>4. Project Budget</t>
  </si>
  <si>
    <t>4.1 Project Budget - Costs to Proceed - Development only (prior to taking launch decision)</t>
  </si>
  <si>
    <t>4.2 Estimated Launch Costs</t>
  </si>
  <si>
    <t>Text</t>
  </si>
  <si>
    <t>5. Marketing &amp; Sales Strategy</t>
  </si>
  <si>
    <t>Communication Strategy (launch Plan)</t>
  </si>
  <si>
    <t>Include images if available for creative to bring the plan to life</t>
  </si>
  <si>
    <t>Distribution Strategy</t>
  </si>
  <si>
    <r>
      <t xml:space="preserve">6.  Supply Considerations </t>
    </r>
    <r>
      <rPr>
        <sz val="12"/>
        <rFont val="Century Gothic"/>
        <family val="2"/>
      </rPr>
      <t>(summary)</t>
    </r>
  </si>
  <si>
    <t>Demand Planning</t>
  </si>
  <si>
    <t>7.0 What are the business consequences of not carrying out the project, if any?</t>
  </si>
  <si>
    <t>8.0. Target Dates:</t>
  </si>
  <si>
    <t>Project Leader</t>
  </si>
  <si>
    <t>Target launch date:</t>
  </si>
  <si>
    <t>Target Post Launch Review Dates:</t>
  </si>
  <si>
    <t>Other key dates:</t>
  </si>
  <si>
    <t>9. Product codes</t>
  </si>
  <si>
    <t>10. Constraints</t>
  </si>
  <si>
    <t>11. Business &amp; Technical Risks</t>
  </si>
  <si>
    <t>Mkt/Ops/QA</t>
  </si>
  <si>
    <t>12.1 Project Team</t>
  </si>
  <si>
    <t>Cat devlpt/sales</t>
  </si>
  <si>
    <t>New Product</t>
  </si>
  <si>
    <t>Launch Date</t>
  </si>
  <si>
    <t>DC Date</t>
  </si>
  <si>
    <t>Flavour/SKU</t>
  </si>
  <si>
    <t>Column1</t>
  </si>
  <si>
    <t>Who's responsible for input of data and  commentary</t>
  </si>
  <si>
    <t>On track/Off Track</t>
  </si>
  <si>
    <t>Here are the BBB financials (Demand Forecast) for FY22:</t>
  </si>
  <si>
    <t>Metrics vs. PD Brief (and Gate Paper)</t>
  </si>
  <si>
    <t>Until advised otherwise by WOW, distribution has been assumed the same for all 3 variants, so volume (cartons) and revenue are same.</t>
  </si>
  <si>
    <t>DIFOT</t>
  </si>
  <si>
    <t>Plan</t>
  </si>
  <si>
    <t>Actual</t>
  </si>
  <si>
    <t>Distribution</t>
  </si>
  <si>
    <t>UPSPW</t>
  </si>
  <si>
    <t>RSP</t>
  </si>
  <si>
    <t>COGS</t>
  </si>
  <si>
    <t>% Gross Margin</t>
  </si>
  <si>
    <t>% Contribution Margin</t>
  </si>
  <si>
    <t>Consumer feedback</t>
  </si>
  <si>
    <t>Key Project Learnings:</t>
  </si>
  <si>
    <t>Please comment on successes and points to improve</t>
  </si>
  <si>
    <t>Speed to Market</t>
  </si>
  <si>
    <t>Project team</t>
  </si>
  <si>
    <t>Customer feedback</t>
  </si>
  <si>
    <t>Project Team</t>
  </si>
  <si>
    <t>How effective was the team, dynamics, input, speed, ownership of functional area. What could we do differently, better?</t>
  </si>
  <si>
    <t>PD - Development</t>
  </si>
  <si>
    <t xml:space="preserve">Product    </t>
  </si>
  <si>
    <t>Any future changes to the product</t>
  </si>
  <si>
    <t>Product supply - forecasting accuracy</t>
  </si>
  <si>
    <t>Communication</t>
  </si>
  <si>
    <t>Pricing compliance</t>
  </si>
  <si>
    <t>Reviewed by:</t>
  </si>
  <si>
    <t>SKU 6</t>
  </si>
  <si>
    <t>12 months</t>
  </si>
  <si>
    <t>Review Date</t>
  </si>
  <si>
    <t xml:space="preserve">Full Year Volume Forcast </t>
  </si>
  <si>
    <t>Launch Costs $</t>
  </si>
  <si>
    <t>Development costs $</t>
  </si>
  <si>
    <t>Session Date</t>
  </si>
  <si>
    <t>Project</t>
  </si>
  <si>
    <t>Please write any comments you may have for the sensory attributes listed in the boxes below, then using the scale above, give each of the samples an overall rating. Once you have completed the evaluation rate each of the samples in order of the preference</t>
  </si>
  <si>
    <t>Product</t>
  </si>
  <si>
    <r>
      <t xml:space="preserve">Key Ingredients 
</t>
    </r>
    <r>
      <rPr>
        <b/>
        <sz val="8"/>
        <rFont val="Century Gothic"/>
        <family val="2"/>
      </rPr>
      <t>(Differences between samples)</t>
    </r>
  </si>
  <si>
    <t>Appearance</t>
  </si>
  <si>
    <t>Texture</t>
  </si>
  <si>
    <t>Flavour</t>
  </si>
  <si>
    <t>Next Steps</t>
  </si>
  <si>
    <t>KEY QUESTION: Is the product business case sound ?</t>
  </si>
  <si>
    <t>Gate 3 opnes the gate to expensive product development. Cross-functional agreement that the product meets the previously approved consumer proposition: and business justification for proceeding to commercialisation. To proceed the score must exceed 65/130.</t>
  </si>
  <si>
    <t>Strategic Fit &amp; Importance</t>
  </si>
  <si>
    <t xml:space="preserve">Is not aligned with business &amp; innovation strategy
</t>
  </si>
  <si>
    <t>Aligns well with Innovation Strategy</t>
  </si>
  <si>
    <t>Limited or no impact on growth targets</t>
  </si>
  <si>
    <t>Significant impact on Growth targets</t>
  </si>
  <si>
    <t>Market &amp; Consumer opportunity assessment</t>
  </si>
  <si>
    <t xml:space="preserve">Poor Insight 
</t>
  </si>
  <si>
    <t>Sizeable potential market with strong insight underpinning</t>
  </si>
  <si>
    <t>Small Market, low growth, small profit pool</t>
  </si>
  <si>
    <t>Ability to penetratemarket</t>
  </si>
  <si>
    <t>Daunting competition</t>
  </si>
  <si>
    <t>Weak competitive environment</t>
  </si>
  <si>
    <t>Consumer proposition: Brand positioning &amp; strategy</t>
  </si>
  <si>
    <t xml:space="preserve">Provides the same benefits as competing products
</t>
  </si>
  <si>
    <t>Highly differentiated benefits relative to competitors</t>
  </si>
  <si>
    <t>Consumar and customer see little value in offer</t>
  </si>
  <si>
    <t>Consumer &amp; customer see significant value</t>
  </si>
  <si>
    <t>Negative feedback</t>
  </si>
  <si>
    <t>Very positive feedback</t>
  </si>
  <si>
    <t>Organisatinal capability (Launch Plan)</t>
  </si>
  <si>
    <t>Lack of clarity about how we will launch this new product</t>
  </si>
  <si>
    <t>Preliminary launch plan (sales &amp; marketing) based on sound insight, and is clear and actionable</t>
  </si>
  <si>
    <t xml:space="preserve">Probability of operations &amp; technical success
</t>
  </si>
  <si>
    <t>High. No technical or Operations gap. No new technology required. Starightforward ad attainable technical solution</t>
  </si>
  <si>
    <t>Very large techincal gap</t>
  </si>
  <si>
    <t>Very complex. Major hurdles and probably not achievable</t>
  </si>
  <si>
    <t xml:space="preserve">Value creation: Financial and risk assessment
</t>
  </si>
  <si>
    <t>Low expected returns</t>
  </si>
  <si>
    <t>Signifcant financial returns</t>
  </si>
  <si>
    <t>High levels of risk</t>
  </si>
  <si>
    <t>Manageable levels of risk</t>
  </si>
  <si>
    <t>Total Score</t>
  </si>
  <si>
    <t>Recommendation</t>
  </si>
  <si>
    <t>Go</t>
  </si>
  <si>
    <t>Stop</t>
  </si>
  <si>
    <t>Recycle</t>
  </si>
  <si>
    <t>Hold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</si>
</sst>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4" formatCode="_-&quot;$&quot;* #,##0.00_-;\-&quot;$&quot;* #,##0.00_-;_-&quot;$&quot;* &quot;-&quot;??_-;_-@_-"/>
    <numFmt numFmtId="43" formatCode="_-* #,##0.00_-;\-* #,##0.00_-;_-* &quot;-&quot;??_-;_-@_-"/>
    <numFmt numFmtId="164" formatCode="&quot;$&quot;#,##0.00_);[Red]\(&quot;$&quot;#,##0.00\)"/>
    <numFmt numFmtId="165" formatCode="[$-C09]dd\-mmm\-yy;@"/>
    <numFmt numFmtId="166" formatCode="&quot;$&quot;#,##0"/>
    <numFmt numFmtId="167" formatCode="#,##0.0"/>
    <numFmt numFmtId="168" formatCode="0.0%"/>
    <numFmt numFmtId="169" formatCode="dd\ mmm\ yyyy"/>
    <numFmt numFmtId="170" formatCode="#,##0.000"/>
    <numFmt numFmtId="171" formatCode="&quot;$&quot;#,##0.00"/>
  </numFmts>
  <fonts count="55" x14ac:knownFonts="1">
    <font>
      <sz val="10"/>
      <name val="Arial"/>
    </font>
    <font>
      <sz val="11"/>
      <color theme="1"/>
      <name val="Calibri"/>
      <family val="2"/>
      <scheme val="minor"/>
    </font>
    <font>
      <sz val="10"/>
      <name val="Arial"/>
      <family val="2"/>
    </font>
    <font>
      <sz val="8"/>
      <name val="Arial"/>
      <family val="2"/>
    </font>
    <font>
      <sz val="10"/>
      <name val="Century Gothic"/>
      <family val="2"/>
    </font>
    <font>
      <u/>
      <sz val="10"/>
      <color indexed="12"/>
      <name val="Arial"/>
      <family val="2"/>
    </font>
    <font>
      <b/>
      <sz val="10"/>
      <name val="Century Gothic"/>
      <family val="2"/>
    </font>
    <font>
      <b/>
      <u/>
      <sz val="10"/>
      <name val="Arial"/>
      <family val="2"/>
    </font>
    <font>
      <b/>
      <sz val="10"/>
      <name val="Arial"/>
      <family val="2"/>
    </font>
    <font>
      <sz val="8"/>
      <name val="Arial"/>
      <family val="2"/>
    </font>
    <font>
      <b/>
      <sz val="16"/>
      <name val="Arial"/>
      <family val="2"/>
    </font>
    <font>
      <sz val="16"/>
      <name val="Arial"/>
      <family val="2"/>
    </font>
    <font>
      <b/>
      <sz val="12"/>
      <name val="Arial"/>
      <family val="2"/>
    </font>
    <font>
      <b/>
      <u/>
      <sz val="14"/>
      <name val="Arial"/>
      <family val="2"/>
    </font>
    <font>
      <b/>
      <sz val="12"/>
      <name val="Century Gothic"/>
      <family val="2"/>
    </font>
    <font>
      <sz val="12"/>
      <name val="Century Gothic"/>
      <family val="2"/>
    </font>
    <font>
      <sz val="12"/>
      <name val="Arial"/>
      <family val="2"/>
    </font>
    <font>
      <sz val="12"/>
      <color indexed="10"/>
      <name val="Century Gothic"/>
      <family val="2"/>
    </font>
    <font>
      <i/>
      <sz val="12"/>
      <name val="Century Gothic"/>
      <family val="2"/>
    </font>
    <font>
      <sz val="11"/>
      <color indexed="18"/>
      <name val="Arial"/>
      <family val="2"/>
    </font>
    <font>
      <sz val="11"/>
      <name val="Calibri"/>
      <family val="2"/>
    </font>
    <font>
      <sz val="11"/>
      <name val="Century Gothic"/>
      <family val="2"/>
    </font>
    <font>
      <i/>
      <sz val="10"/>
      <name val="Century Gothic"/>
      <family val="2"/>
    </font>
    <font>
      <i/>
      <sz val="11"/>
      <name val="Century Gothic"/>
      <family val="2"/>
    </font>
    <font>
      <b/>
      <sz val="14"/>
      <name val="Arial"/>
      <family val="2"/>
    </font>
    <font>
      <sz val="10"/>
      <color theme="1"/>
      <name val="Century Gothic"/>
      <family val="2"/>
    </font>
    <font>
      <b/>
      <sz val="9"/>
      <color theme="1"/>
      <name val="Your Font"/>
      <family val="4"/>
    </font>
    <font>
      <b/>
      <sz val="10"/>
      <color theme="1"/>
      <name val="Your Font"/>
      <family val="4"/>
    </font>
    <font>
      <b/>
      <sz val="10"/>
      <color theme="1"/>
      <name val="Century Gothic"/>
      <family val="2"/>
    </font>
    <font>
      <sz val="10"/>
      <color rgb="FF000000"/>
      <name val="Century Gothic"/>
      <family val="2"/>
    </font>
    <font>
      <sz val="10"/>
      <color indexed="8"/>
      <name val="Century Gothic"/>
      <family val="2"/>
    </font>
    <font>
      <b/>
      <sz val="10"/>
      <color indexed="8"/>
      <name val="Century Gothic"/>
      <family val="2"/>
    </font>
    <font>
      <b/>
      <sz val="10"/>
      <color rgb="FF000000"/>
      <name val="Century Gothic"/>
      <family val="2"/>
    </font>
    <font>
      <sz val="12"/>
      <color indexed="18"/>
      <name val="Century Gothic"/>
      <family val="2"/>
    </font>
    <font>
      <b/>
      <u/>
      <sz val="12"/>
      <name val="Century Gothic"/>
      <family val="2"/>
    </font>
    <font>
      <sz val="12"/>
      <color indexed="62"/>
      <name val="Century Gothic"/>
      <family val="2"/>
    </font>
    <font>
      <u/>
      <sz val="11"/>
      <color indexed="12"/>
      <name val="Arial"/>
      <family val="2"/>
    </font>
    <font>
      <sz val="24"/>
      <name val="Arial"/>
      <family val="2"/>
    </font>
    <font>
      <i/>
      <sz val="24"/>
      <name val="Century Gothic"/>
      <family val="2"/>
    </font>
    <font>
      <sz val="24"/>
      <color indexed="62"/>
      <name val="Arial"/>
      <family val="2"/>
    </font>
    <font>
      <b/>
      <sz val="24"/>
      <name val="Century Gothic"/>
      <family val="2"/>
    </font>
    <font>
      <sz val="24"/>
      <name val="Century Gothic"/>
      <family val="2"/>
    </font>
    <font>
      <b/>
      <i/>
      <sz val="24"/>
      <name val="Century Gothic"/>
      <family val="2"/>
    </font>
    <font>
      <u/>
      <sz val="24"/>
      <color indexed="12"/>
      <name val="Arial"/>
      <family val="2"/>
    </font>
    <font>
      <b/>
      <sz val="24"/>
      <name val="Arial"/>
      <family val="2"/>
    </font>
    <font>
      <sz val="22"/>
      <name val="Arial"/>
      <family val="2"/>
    </font>
    <font>
      <b/>
      <sz val="12"/>
      <color rgb="FF000000"/>
      <name val="Century Gothic"/>
      <family val="2"/>
    </font>
    <font>
      <b/>
      <sz val="10"/>
      <color theme="0"/>
      <name val="Century Gothic"/>
      <family val="2"/>
    </font>
    <font>
      <b/>
      <sz val="11"/>
      <name val="Century Gothic"/>
      <family val="2"/>
    </font>
    <font>
      <b/>
      <i/>
      <sz val="12"/>
      <name val="Century Gothic"/>
      <family val="2"/>
    </font>
    <font>
      <sz val="10"/>
      <color theme="3" tint="0.39997558519241921"/>
      <name val="Arial"/>
      <family val="2"/>
    </font>
    <font>
      <b/>
      <sz val="8"/>
      <name val="Century Gothic"/>
      <family val="2"/>
    </font>
    <font>
      <b/>
      <sz val="16"/>
      <name val="Century Gothic"/>
      <family val="2"/>
    </font>
    <font>
      <sz val="9"/>
      <name val="Century Gothic"/>
      <family val="2"/>
    </font>
    <font>
      <sz val="11"/>
      <color rgb="FF000080"/>
      <name val="Century Gothic"/>
      <family val="2"/>
    </font>
  </fonts>
  <fills count="20">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C000"/>
        <bgColor indexed="64"/>
      </patternFill>
    </fill>
    <fill>
      <patternFill patternType="solid">
        <fgColor theme="7" tint="0.79998168889431442"/>
        <bgColor indexed="64"/>
      </patternFill>
    </fill>
    <fill>
      <patternFill patternType="solid">
        <fgColor rgb="FFD3E7C7"/>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rgb="FF00B0F0"/>
        <bgColor indexed="64"/>
      </patternFill>
    </fill>
    <fill>
      <patternFill patternType="solid">
        <fgColor rgb="FF00B050"/>
        <bgColor indexed="64"/>
      </patternFill>
    </fill>
    <fill>
      <patternFill patternType="solid">
        <fgColor theme="2" tint="-0.89999084444715716"/>
        <bgColor indexed="64"/>
      </patternFill>
    </fill>
    <fill>
      <patternFill patternType="solid">
        <fgColor rgb="FFFF8585"/>
        <bgColor indexed="64"/>
      </patternFill>
    </fill>
    <fill>
      <patternFill patternType="solid">
        <fgColor rgb="FFFF0000"/>
        <bgColor indexed="64"/>
      </patternFill>
    </fill>
    <fill>
      <patternFill patternType="solid">
        <fgColor rgb="FFFFFF00"/>
        <bgColor indexed="64"/>
      </patternFill>
    </fill>
  </fills>
  <borders count="242">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right/>
      <top style="medium">
        <color indexed="23"/>
      </top>
      <bottom style="thin">
        <color indexed="23"/>
      </bottom>
      <diagonal/>
    </border>
    <border>
      <left/>
      <right/>
      <top/>
      <bottom style="thin">
        <color indexed="23"/>
      </bottom>
      <diagonal/>
    </border>
    <border>
      <left style="thick">
        <color indexed="23"/>
      </left>
      <right/>
      <top/>
      <bottom/>
      <diagonal/>
    </border>
    <border>
      <left/>
      <right style="medium">
        <color indexed="64"/>
      </right>
      <top style="medium">
        <color indexed="64"/>
      </top>
      <bottom/>
      <diagonal/>
    </border>
    <border>
      <left/>
      <right/>
      <top style="medium">
        <color indexed="23"/>
      </top>
      <bottom style="medium">
        <color indexed="23"/>
      </bottom>
      <diagonal/>
    </border>
    <border>
      <left/>
      <right style="medium">
        <color indexed="23"/>
      </right>
      <top style="medium">
        <color indexed="23"/>
      </top>
      <bottom style="thin">
        <color indexed="23"/>
      </bottom>
      <diagonal/>
    </border>
    <border>
      <left/>
      <right/>
      <top/>
      <bottom style="medium">
        <color indexed="23"/>
      </bottom>
      <diagonal/>
    </border>
    <border>
      <left style="thin">
        <color indexed="23"/>
      </left>
      <right style="thin">
        <color indexed="23"/>
      </right>
      <top/>
      <bottom style="thin">
        <color indexed="23"/>
      </bottom>
      <diagonal/>
    </border>
    <border>
      <left/>
      <right style="thin">
        <color indexed="23"/>
      </right>
      <top style="double">
        <color indexed="23"/>
      </top>
      <bottom style="double">
        <color indexed="23"/>
      </bottom>
      <diagonal/>
    </border>
    <border>
      <left/>
      <right style="thin">
        <color indexed="23"/>
      </right>
      <top style="double">
        <color indexed="23"/>
      </top>
      <bottom style="thick">
        <color indexed="23"/>
      </bottom>
      <diagonal/>
    </border>
    <border>
      <left style="thin">
        <color indexed="23"/>
      </left>
      <right/>
      <top style="medium">
        <color indexed="23"/>
      </top>
      <bottom/>
      <diagonal/>
    </border>
    <border>
      <left/>
      <right/>
      <top style="medium">
        <color indexed="23"/>
      </top>
      <bottom/>
      <diagonal/>
    </border>
    <border>
      <left style="thin">
        <color indexed="23"/>
      </left>
      <right/>
      <top/>
      <bottom style="thin">
        <color indexed="23"/>
      </bottom>
      <diagonal/>
    </border>
    <border>
      <left style="medium">
        <color indexed="23"/>
      </left>
      <right/>
      <top style="double">
        <color indexed="23"/>
      </top>
      <bottom style="thin">
        <color indexed="23"/>
      </bottom>
      <diagonal/>
    </border>
    <border>
      <left/>
      <right/>
      <top style="double">
        <color indexed="23"/>
      </top>
      <bottom style="thin">
        <color indexed="23"/>
      </bottom>
      <diagonal/>
    </border>
    <border>
      <left/>
      <right style="medium">
        <color indexed="23"/>
      </right>
      <top style="double">
        <color indexed="23"/>
      </top>
      <bottom style="thin">
        <color indexed="23"/>
      </bottom>
      <diagonal/>
    </border>
    <border>
      <left/>
      <right style="thin">
        <color indexed="23"/>
      </right>
      <top style="medium">
        <color indexed="23"/>
      </top>
      <bottom/>
      <diagonal/>
    </border>
    <border>
      <left/>
      <right/>
      <top/>
      <bottom style="thick">
        <color indexed="23"/>
      </bottom>
      <diagonal/>
    </border>
    <border>
      <left/>
      <right/>
      <top style="double">
        <color indexed="23"/>
      </top>
      <bottom style="double">
        <color indexed="23"/>
      </bottom>
      <diagonal/>
    </border>
    <border>
      <left style="thin">
        <color indexed="23"/>
      </left>
      <right style="thin">
        <color indexed="23"/>
      </right>
      <top style="medium">
        <color indexed="23"/>
      </top>
      <bottom style="thin">
        <color indexed="23"/>
      </bottom>
      <diagonal/>
    </border>
    <border>
      <left style="thin">
        <color indexed="23"/>
      </left>
      <right/>
      <top style="medium">
        <color indexed="23"/>
      </top>
      <bottom style="thin">
        <color indexed="23"/>
      </bottom>
      <diagonal/>
    </border>
    <border>
      <left style="thin">
        <color indexed="23"/>
      </left>
      <right style="thin">
        <color indexed="23"/>
      </right>
      <top style="double">
        <color indexed="23"/>
      </top>
      <bottom style="double">
        <color indexed="23"/>
      </bottom>
      <diagonal/>
    </border>
    <border>
      <left style="thin">
        <color indexed="23"/>
      </left>
      <right/>
      <top style="double">
        <color indexed="23"/>
      </top>
      <bottom style="double">
        <color indexed="23"/>
      </bottom>
      <diagonal/>
    </border>
    <border>
      <left/>
      <right/>
      <top style="double">
        <color indexed="23"/>
      </top>
      <bottom style="thick">
        <color indexed="23"/>
      </bottom>
      <diagonal/>
    </border>
    <border>
      <left style="thin">
        <color indexed="23"/>
      </left>
      <right/>
      <top style="double">
        <color indexed="23"/>
      </top>
      <bottom style="thick">
        <color indexed="23"/>
      </bottom>
      <diagonal/>
    </border>
    <border>
      <left style="medium">
        <color indexed="23"/>
      </left>
      <right style="thin">
        <color indexed="23"/>
      </right>
      <top/>
      <bottom style="thin">
        <color indexed="23"/>
      </bottom>
      <diagonal/>
    </border>
    <border>
      <left/>
      <right/>
      <top style="medium">
        <color indexed="23"/>
      </top>
      <bottom style="thick">
        <color indexed="23"/>
      </bottom>
      <diagonal/>
    </border>
    <border>
      <left/>
      <right style="thin">
        <color indexed="23"/>
      </right>
      <top/>
      <bottom style="thin">
        <color indexed="23"/>
      </bottom>
      <diagonal/>
    </border>
    <border>
      <left style="medium">
        <color indexed="23"/>
      </left>
      <right style="thin">
        <color indexed="23"/>
      </right>
      <top style="medium">
        <color indexed="23"/>
      </top>
      <bottom style="thin">
        <color indexed="23"/>
      </bottom>
      <diagonal/>
    </border>
    <border>
      <left/>
      <right style="thin">
        <color indexed="64"/>
      </right>
      <top style="medium">
        <color indexed="23"/>
      </top>
      <bottom style="thin">
        <color indexed="64"/>
      </bottom>
      <diagonal/>
    </border>
    <border>
      <left/>
      <right style="thin">
        <color indexed="64"/>
      </right>
      <top style="medium">
        <color indexed="23"/>
      </top>
      <bottom style="medium">
        <color indexed="23"/>
      </bottom>
      <diagonal/>
    </border>
    <border>
      <left style="thin">
        <color indexed="23"/>
      </left>
      <right style="medium">
        <color indexed="23"/>
      </right>
      <top/>
      <bottom style="thin">
        <color indexed="23"/>
      </bottom>
      <diagonal/>
    </border>
    <border>
      <left style="medium">
        <color indexed="23"/>
      </left>
      <right style="thin">
        <color indexed="23"/>
      </right>
      <top/>
      <bottom/>
      <diagonal/>
    </border>
    <border>
      <left style="thin">
        <color indexed="23"/>
      </left>
      <right style="thin">
        <color indexed="23"/>
      </right>
      <top/>
      <bottom/>
      <diagonal/>
    </border>
    <border>
      <left style="thin">
        <color indexed="23"/>
      </left>
      <right style="medium">
        <color indexed="23"/>
      </right>
      <top/>
      <bottom/>
      <diagonal/>
    </border>
    <border>
      <left style="medium">
        <color indexed="23"/>
      </left>
      <right/>
      <top/>
      <bottom/>
      <diagonal/>
    </border>
    <border>
      <left style="medium">
        <color indexed="23"/>
      </left>
      <right/>
      <top/>
      <bottom style="thin">
        <color indexed="23"/>
      </bottom>
      <diagonal/>
    </border>
    <border>
      <left/>
      <right style="medium">
        <color indexed="23"/>
      </right>
      <top/>
      <bottom style="thin">
        <color indexed="2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23"/>
      </left>
      <right/>
      <top/>
      <bottom/>
      <diagonal/>
    </border>
    <border>
      <left/>
      <right style="thin">
        <color indexed="64"/>
      </right>
      <top/>
      <bottom style="thin">
        <color indexed="23"/>
      </bottom>
      <diagonal/>
    </border>
    <border>
      <left/>
      <right style="thin">
        <color indexed="64"/>
      </right>
      <top style="medium">
        <color indexed="23"/>
      </top>
      <bottom/>
      <diagonal/>
    </border>
    <border>
      <left style="thin">
        <color indexed="23"/>
      </left>
      <right style="thin">
        <color indexed="23"/>
      </right>
      <top style="medium">
        <color indexed="23"/>
      </top>
      <bottom/>
      <diagonal/>
    </border>
    <border>
      <left style="thick">
        <color indexed="64"/>
      </left>
      <right/>
      <top/>
      <bottom/>
      <diagonal/>
    </border>
    <border>
      <left/>
      <right style="thick">
        <color indexed="64"/>
      </right>
      <top/>
      <bottom/>
      <diagonal/>
    </border>
    <border>
      <left style="thin">
        <color indexed="64"/>
      </left>
      <right style="thick">
        <color indexed="64"/>
      </right>
      <top/>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auto="1"/>
      </left>
      <right/>
      <top/>
      <bottom style="thin">
        <color indexed="23"/>
      </bottom>
      <diagonal/>
    </border>
    <border>
      <left style="thin">
        <color auto="1"/>
      </left>
      <right/>
      <top/>
      <bottom style="medium">
        <color indexed="23"/>
      </bottom>
      <diagonal/>
    </border>
    <border>
      <left style="thin">
        <color auto="1"/>
      </left>
      <right/>
      <top style="medium">
        <color indexed="23"/>
      </top>
      <bottom style="thin">
        <color indexed="23"/>
      </bottom>
      <diagonal/>
    </border>
    <border>
      <left style="thin">
        <color auto="1"/>
      </left>
      <right style="thin">
        <color indexed="23"/>
      </right>
      <top/>
      <bottom style="thin">
        <color indexed="23"/>
      </bottom>
      <diagonal/>
    </border>
    <border>
      <left/>
      <right style="thin">
        <color auto="1"/>
      </right>
      <top style="medium">
        <color indexed="23"/>
      </top>
      <bottom style="thin">
        <color indexed="23"/>
      </bottom>
      <diagonal/>
    </border>
    <border>
      <left style="thin">
        <color auto="1"/>
      </left>
      <right/>
      <top style="medium">
        <color indexed="23"/>
      </top>
      <bottom style="thick">
        <color indexed="23"/>
      </bottom>
      <diagonal/>
    </border>
    <border>
      <left style="thin">
        <color auto="1"/>
      </left>
      <right/>
      <top style="medium">
        <color indexed="23"/>
      </top>
      <bottom/>
      <diagonal/>
    </border>
    <border>
      <left/>
      <right style="thin">
        <color auto="1"/>
      </right>
      <top/>
      <bottom style="thin">
        <color auto="1"/>
      </bottom>
      <diagonal/>
    </border>
    <border>
      <left style="medium">
        <color indexed="23"/>
      </left>
      <right style="medium">
        <color indexed="23"/>
      </right>
      <top/>
      <bottom/>
      <diagonal/>
    </border>
    <border>
      <left/>
      <right style="thin">
        <color indexed="64"/>
      </right>
      <top/>
      <bottom style="medium">
        <color indexed="23"/>
      </bottom>
      <diagonal/>
    </border>
    <border>
      <left style="medium">
        <color rgb="FF002060"/>
      </left>
      <right style="medium">
        <color rgb="FF002060"/>
      </right>
      <top/>
      <bottom style="medium">
        <color rgb="FF002060"/>
      </bottom>
      <diagonal/>
    </border>
    <border>
      <left style="medium">
        <color rgb="FF002060"/>
      </left>
      <right style="medium">
        <color rgb="FF002060"/>
      </right>
      <top/>
      <bottom/>
      <diagonal/>
    </border>
    <border>
      <left style="medium">
        <color rgb="FF002060"/>
      </left>
      <right style="medium">
        <color rgb="FF002060"/>
      </right>
      <top style="medium">
        <color rgb="FF002060"/>
      </top>
      <bottom style="medium">
        <color rgb="FF002060"/>
      </bottom>
      <diagonal/>
    </border>
    <border>
      <left style="medium">
        <color rgb="FF002060"/>
      </left>
      <right/>
      <top/>
      <bottom/>
      <diagonal/>
    </border>
    <border>
      <left/>
      <right/>
      <top style="medium">
        <color rgb="FF002060"/>
      </top>
      <bottom style="medium">
        <color rgb="FF002060"/>
      </bottom>
      <diagonal/>
    </border>
    <border>
      <left style="medium">
        <color rgb="FF002060"/>
      </left>
      <right/>
      <top style="medium">
        <color rgb="FF002060"/>
      </top>
      <bottom style="medium">
        <color rgb="FF002060"/>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style="medium">
        <color auto="1"/>
      </left>
      <right/>
      <top/>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right style="thin">
        <color rgb="FF002060"/>
      </right>
      <top style="medium">
        <color rgb="FF002060"/>
      </top>
      <bottom style="medium">
        <color rgb="FF002060"/>
      </bottom>
      <diagonal/>
    </border>
    <border>
      <left style="thin">
        <color rgb="FF002060"/>
      </left>
      <right style="medium">
        <color rgb="FF002060"/>
      </right>
      <top style="medium">
        <color rgb="FF002060"/>
      </top>
      <bottom style="medium">
        <color rgb="FF002060"/>
      </bottom>
      <diagonal/>
    </border>
    <border>
      <left style="thin">
        <color rgb="FF002060"/>
      </left>
      <right style="thin">
        <color rgb="FF002060"/>
      </right>
      <top style="medium">
        <color rgb="FF002060"/>
      </top>
      <bottom style="medium">
        <color rgb="FF002060"/>
      </bottom>
      <diagonal/>
    </border>
    <border>
      <left style="medium">
        <color rgb="FF002060"/>
      </left>
      <right style="thin">
        <color rgb="FF002060"/>
      </right>
      <top style="medium">
        <color rgb="FF002060"/>
      </top>
      <bottom style="medium">
        <color rgb="FF002060"/>
      </bottom>
      <diagonal/>
    </border>
    <border>
      <left/>
      <right style="medium">
        <color rgb="FF002060"/>
      </right>
      <top/>
      <bottom style="medium">
        <color rgb="FF002060"/>
      </bottom>
      <diagonal/>
    </border>
    <border>
      <left/>
      <right/>
      <top/>
      <bottom style="medium">
        <color rgb="FF002060"/>
      </bottom>
      <diagonal/>
    </border>
    <border>
      <left style="medium">
        <color rgb="FF002060"/>
      </left>
      <right/>
      <top/>
      <bottom style="medium">
        <color rgb="FF002060"/>
      </bottom>
      <diagonal/>
    </border>
    <border>
      <left style="thin">
        <color rgb="FF002060"/>
      </left>
      <right style="medium">
        <color rgb="FF002060"/>
      </right>
      <top/>
      <bottom/>
      <diagonal/>
    </border>
    <border>
      <left style="thin">
        <color rgb="FF002060"/>
      </left>
      <right style="thin">
        <color rgb="FF002060"/>
      </right>
      <top/>
      <bottom/>
      <diagonal/>
    </border>
    <border>
      <left style="medium">
        <color rgb="FF002060"/>
      </left>
      <right style="thin">
        <color rgb="FF002060"/>
      </right>
      <top/>
      <bottom/>
      <diagonal/>
    </border>
    <border>
      <left/>
      <right style="medium">
        <color rgb="FF002060"/>
      </right>
      <top/>
      <bottom/>
      <diagonal/>
    </border>
    <border>
      <left style="thin">
        <color rgb="FF002060"/>
      </left>
      <right style="medium">
        <color rgb="FF002060"/>
      </right>
      <top style="medium">
        <color rgb="FF002060"/>
      </top>
      <bottom style="thin">
        <color rgb="FF002060"/>
      </bottom>
      <diagonal/>
    </border>
    <border>
      <left style="thin">
        <color rgb="FF002060"/>
      </left>
      <right style="thin">
        <color rgb="FF002060"/>
      </right>
      <top style="medium">
        <color rgb="FF002060"/>
      </top>
      <bottom style="thin">
        <color rgb="FF002060"/>
      </bottom>
      <diagonal/>
    </border>
    <border>
      <left style="medium">
        <color rgb="FF002060"/>
      </left>
      <right style="thin">
        <color rgb="FF002060"/>
      </right>
      <top style="medium">
        <color rgb="FF002060"/>
      </top>
      <bottom style="thin">
        <color rgb="FF002060"/>
      </bottom>
      <diagonal/>
    </border>
    <border>
      <left/>
      <right/>
      <top style="medium">
        <color rgb="FF002060"/>
      </top>
      <bottom/>
      <diagonal/>
    </border>
    <border>
      <left style="medium">
        <color rgb="FF002060"/>
      </left>
      <right/>
      <top style="medium">
        <color rgb="FF002060"/>
      </top>
      <bottom/>
      <diagonal/>
    </border>
    <border>
      <left/>
      <right style="medium">
        <color rgb="FF002060"/>
      </right>
      <top style="medium">
        <color rgb="FF002060"/>
      </top>
      <bottom/>
      <diagonal/>
    </border>
    <border>
      <left/>
      <right style="medium">
        <color rgb="FF002060"/>
      </right>
      <top style="medium">
        <color rgb="FF002060"/>
      </top>
      <bottom style="medium">
        <color rgb="FF002060"/>
      </bottom>
      <diagonal/>
    </border>
    <border>
      <left style="thin">
        <color rgb="FF002060"/>
      </left>
      <right style="medium">
        <color rgb="FF002060"/>
      </right>
      <top style="thin">
        <color rgb="FF002060"/>
      </top>
      <bottom style="medium">
        <color rgb="FF002060"/>
      </bottom>
      <diagonal/>
    </border>
    <border>
      <left style="thin">
        <color rgb="FF002060"/>
      </left>
      <right style="thin">
        <color rgb="FF002060"/>
      </right>
      <top style="thin">
        <color rgb="FF002060"/>
      </top>
      <bottom style="medium">
        <color rgb="FF002060"/>
      </bottom>
      <diagonal/>
    </border>
    <border>
      <left style="medium">
        <color rgb="FF002060"/>
      </left>
      <right style="thin">
        <color rgb="FF002060"/>
      </right>
      <top style="thin">
        <color rgb="FF002060"/>
      </top>
      <bottom style="medium">
        <color rgb="FF002060"/>
      </bottom>
      <diagonal/>
    </border>
    <border>
      <left style="thin">
        <color rgb="FF002060"/>
      </left>
      <right style="medium">
        <color rgb="FF002060"/>
      </right>
      <top/>
      <bottom style="thin">
        <color rgb="FF002060"/>
      </bottom>
      <diagonal/>
    </border>
    <border>
      <left style="thin">
        <color rgb="FF002060"/>
      </left>
      <right style="thin">
        <color rgb="FF002060"/>
      </right>
      <top/>
      <bottom style="thin">
        <color rgb="FF002060"/>
      </bottom>
      <diagonal/>
    </border>
    <border>
      <left style="medium">
        <color rgb="FF002060"/>
      </left>
      <right style="thin">
        <color rgb="FF002060"/>
      </right>
      <top/>
      <bottom style="thin">
        <color rgb="FF002060"/>
      </bottom>
      <diagonal/>
    </border>
    <border>
      <left/>
      <right/>
      <top/>
      <bottom style="thin">
        <color indexed="64"/>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ck">
        <color indexed="64"/>
      </right>
      <top style="thin">
        <color indexed="64"/>
      </top>
      <bottom/>
      <diagonal/>
    </border>
    <border>
      <left/>
      <right/>
      <top style="thick">
        <color indexed="23"/>
      </top>
      <bottom style="medium">
        <color indexed="23"/>
      </bottom>
      <diagonal/>
    </border>
    <border>
      <left/>
      <right/>
      <top style="thick">
        <color indexed="23"/>
      </top>
      <bottom/>
      <diagonal/>
    </border>
    <border>
      <left style="thin">
        <color indexed="64"/>
      </left>
      <right style="thin">
        <color indexed="64"/>
      </right>
      <top style="thin">
        <color indexed="64"/>
      </top>
      <bottom/>
      <diagonal/>
    </border>
    <border>
      <left/>
      <right/>
      <top style="thick">
        <color indexed="23"/>
      </top>
      <bottom style="thick">
        <color indexed="23"/>
      </bottom>
      <diagonal/>
    </border>
    <border>
      <left/>
      <right/>
      <top style="thin">
        <color indexed="23"/>
      </top>
      <bottom style="thin">
        <color indexed="23"/>
      </bottom>
      <diagonal/>
    </border>
    <border>
      <left/>
      <right/>
      <top style="thin">
        <color indexed="23"/>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ck">
        <color indexed="23"/>
      </top>
      <bottom style="medium">
        <color indexed="23"/>
      </bottom>
      <diagonal/>
    </border>
    <border>
      <left style="thin">
        <color indexed="23"/>
      </left>
      <right/>
      <top style="thin">
        <color indexed="64"/>
      </top>
      <bottom/>
      <diagonal/>
    </border>
    <border>
      <left/>
      <right/>
      <top style="thin">
        <color indexed="64"/>
      </top>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style="thin">
        <color indexed="64"/>
      </right>
      <top style="thin">
        <color indexed="64"/>
      </top>
      <bottom style="thin">
        <color indexed="64"/>
      </bottom>
      <diagonal/>
    </border>
    <border>
      <left style="thin">
        <color indexed="64"/>
      </left>
      <right/>
      <top style="thin">
        <color indexed="64"/>
      </top>
      <bottom style="thin">
        <color indexed="23"/>
      </bottom>
      <diagonal/>
    </border>
    <border>
      <left/>
      <right/>
      <top style="thin">
        <color indexed="64"/>
      </top>
      <bottom style="thin">
        <color indexed="23"/>
      </bottom>
      <diagonal/>
    </border>
    <border>
      <left/>
      <right style="thin">
        <color indexed="64"/>
      </right>
      <top style="thin">
        <color indexed="64"/>
      </top>
      <bottom style="thin">
        <color indexed="23"/>
      </bottom>
      <diagonal/>
    </border>
    <border>
      <left style="thin">
        <color indexed="64"/>
      </left>
      <right/>
      <top style="thin">
        <color indexed="23"/>
      </top>
      <bottom style="thin">
        <color indexed="23"/>
      </bottom>
      <diagonal/>
    </border>
    <border>
      <left/>
      <right/>
      <top style="thin">
        <color indexed="23"/>
      </top>
      <bottom style="thin">
        <color indexed="23"/>
      </bottom>
      <diagonal/>
    </border>
    <border>
      <left/>
      <right style="thin">
        <color indexed="64"/>
      </right>
      <top style="thin">
        <color indexed="23"/>
      </top>
      <bottom style="thin">
        <color indexed="23"/>
      </bottom>
      <diagonal/>
    </border>
    <border>
      <left/>
      <right style="thin">
        <color indexed="23"/>
      </right>
      <top style="thin">
        <color indexed="23"/>
      </top>
      <bottom/>
      <diagonal/>
    </border>
    <border>
      <left style="thin">
        <color indexed="23"/>
      </left>
      <right style="thin">
        <color indexed="23"/>
      </right>
      <top style="thin">
        <color indexed="23"/>
      </top>
      <bottom/>
      <diagonal/>
    </border>
    <border>
      <left style="thin">
        <color indexed="23"/>
      </left>
      <right/>
      <top style="thin">
        <color indexed="23"/>
      </top>
      <bottom/>
      <diagonal/>
    </border>
    <border>
      <left style="thin">
        <color indexed="64"/>
      </left>
      <right/>
      <top style="thin">
        <color indexed="23"/>
      </top>
      <bottom style="thin">
        <color indexed="64"/>
      </bottom>
      <diagonal/>
    </border>
    <border>
      <left/>
      <right/>
      <top style="thin">
        <color indexed="23"/>
      </top>
      <bottom style="thin">
        <color indexed="64"/>
      </bottom>
      <diagonal/>
    </border>
    <border>
      <left style="thin">
        <color auto="1"/>
      </left>
      <right style="thin">
        <color auto="1"/>
      </right>
      <top style="thin">
        <color auto="1"/>
      </top>
      <bottom style="thin">
        <color auto="1"/>
      </bottom>
      <diagonal/>
    </border>
    <border>
      <left style="medium">
        <color indexed="23"/>
      </left>
      <right/>
      <top style="thin">
        <color indexed="64"/>
      </top>
      <bottom style="thin">
        <color indexed="23"/>
      </bottom>
      <diagonal/>
    </border>
    <border>
      <left/>
      <right style="medium">
        <color indexed="23"/>
      </right>
      <top style="thin">
        <color indexed="64"/>
      </top>
      <bottom style="thin">
        <color indexed="23"/>
      </bottom>
      <diagonal/>
    </border>
    <border>
      <left style="medium">
        <color indexed="23"/>
      </left>
      <right/>
      <top style="thin">
        <color indexed="23"/>
      </top>
      <bottom style="thin">
        <color indexed="23"/>
      </bottom>
      <diagonal/>
    </border>
    <border>
      <left/>
      <right style="medium">
        <color indexed="23"/>
      </right>
      <top style="thin">
        <color indexed="23"/>
      </top>
      <bottom style="thin">
        <color indexed="23"/>
      </bottom>
      <diagonal/>
    </border>
    <border>
      <left style="medium">
        <color indexed="23"/>
      </left>
      <right/>
      <top style="thin">
        <color indexed="23"/>
      </top>
      <bottom style="double">
        <color indexed="23"/>
      </bottom>
      <diagonal/>
    </border>
    <border>
      <left/>
      <right/>
      <top style="thin">
        <color indexed="23"/>
      </top>
      <bottom style="double">
        <color indexed="23"/>
      </bottom>
      <diagonal/>
    </border>
    <border>
      <left/>
      <right style="medium">
        <color indexed="23"/>
      </right>
      <top style="thin">
        <color indexed="23"/>
      </top>
      <bottom style="double">
        <color indexed="23"/>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23"/>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style="thin">
        <color indexed="64"/>
      </right>
      <top style="thin">
        <color indexed="23"/>
      </top>
      <bottom style="thin">
        <color indexed="23"/>
      </bottom>
      <diagonal/>
    </border>
    <border>
      <left style="thin">
        <color indexed="64"/>
      </left>
      <right style="thin">
        <color indexed="64"/>
      </right>
      <top style="thin">
        <color indexed="64"/>
      </top>
      <bottom style="thin">
        <color indexed="23"/>
      </bottom>
      <diagonal/>
    </border>
    <border>
      <left style="thin">
        <color indexed="64"/>
      </left>
      <right style="thin">
        <color indexed="64"/>
      </right>
      <top style="thin">
        <color indexed="23"/>
      </top>
      <bottom style="thin">
        <color indexed="23"/>
      </bottom>
      <diagonal/>
    </border>
    <border>
      <left style="thin">
        <color indexed="64"/>
      </left>
      <right style="thin">
        <color indexed="64"/>
      </right>
      <top style="thin">
        <color indexed="23"/>
      </top>
      <bottom/>
      <diagonal/>
    </border>
    <border>
      <left/>
      <right style="thin">
        <color indexed="64"/>
      </right>
      <top style="thin">
        <color indexed="23"/>
      </top>
      <bottom/>
      <diagonal/>
    </border>
    <border>
      <left/>
      <right style="thin">
        <color indexed="64"/>
      </right>
      <top style="thin">
        <color indexed="64"/>
      </top>
      <bottom style="medium">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right/>
      <top style="thin">
        <color indexed="23"/>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diagonal/>
    </border>
    <border>
      <left style="thin">
        <color indexed="23"/>
      </left>
      <right style="thin">
        <color indexed="23"/>
      </right>
      <top style="thin">
        <color indexed="23"/>
      </top>
      <bottom/>
      <diagonal/>
    </border>
    <border>
      <left style="thin">
        <color indexed="23"/>
      </left>
      <right style="thin">
        <color indexed="23"/>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right/>
      <top style="thick">
        <color indexed="23"/>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ck">
        <color indexed="23"/>
      </top>
      <bottom/>
      <diagonal/>
    </border>
    <border>
      <left/>
      <right style="thin">
        <color indexed="64"/>
      </right>
      <top style="thin">
        <color indexed="23"/>
      </top>
      <bottom style="thin">
        <color indexed="23"/>
      </bottom>
      <diagonal/>
    </border>
    <border>
      <left/>
      <right/>
      <top style="thin">
        <color indexed="23"/>
      </top>
      <bottom style="medium">
        <color indexed="23"/>
      </bottom>
      <diagonal/>
    </border>
    <border>
      <left/>
      <right style="thin">
        <color indexed="64"/>
      </right>
      <top style="thin">
        <color indexed="23"/>
      </top>
      <bottom style="medium">
        <color indexed="2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23"/>
      </left>
      <right/>
      <top style="thin">
        <color indexed="23"/>
      </top>
      <bottom style="thin">
        <color indexed="23"/>
      </bottom>
      <diagonal/>
    </border>
    <border>
      <left/>
      <right style="medium">
        <color indexed="23"/>
      </right>
      <top style="thin">
        <color indexed="23"/>
      </top>
      <bottom style="thin">
        <color indexed="23"/>
      </bottom>
      <diagonal/>
    </border>
    <border>
      <left style="thin">
        <color indexed="64"/>
      </left>
      <right/>
      <top style="thin">
        <color indexed="23"/>
      </top>
      <bottom style="thin">
        <color indexed="64"/>
      </bottom>
      <diagonal/>
    </border>
    <border>
      <left/>
      <right/>
      <top style="thin">
        <color indexed="23"/>
      </top>
      <bottom style="thin">
        <color indexed="64"/>
      </bottom>
      <diagonal/>
    </border>
    <border>
      <left/>
      <right style="thin">
        <color indexed="64"/>
      </right>
      <top style="thin">
        <color indexed="23"/>
      </top>
      <bottom style="thin">
        <color indexed="64"/>
      </bottom>
      <diagonal/>
    </border>
    <border>
      <left style="medium">
        <color indexed="23"/>
      </left>
      <right/>
      <top style="thin">
        <color indexed="23"/>
      </top>
      <bottom/>
      <diagonal/>
    </border>
    <border>
      <left/>
      <right/>
      <top style="thin">
        <color indexed="23"/>
      </top>
      <bottom/>
      <diagonal/>
    </border>
    <border>
      <left/>
      <right style="medium">
        <color indexed="23"/>
      </right>
      <top style="thin">
        <color indexed="23"/>
      </top>
      <bottom/>
      <diagonal/>
    </border>
    <border>
      <left style="medium">
        <color indexed="23"/>
      </left>
      <right/>
      <top style="thin">
        <color indexed="23"/>
      </top>
      <bottom style="double">
        <color indexed="23"/>
      </bottom>
      <diagonal/>
    </border>
    <border>
      <left/>
      <right style="medium">
        <color indexed="23"/>
      </right>
      <top style="thin">
        <color indexed="23"/>
      </top>
      <bottom style="double">
        <color indexed="23"/>
      </bottom>
      <diagonal/>
    </border>
    <border>
      <left/>
      <right style="medium">
        <color indexed="23"/>
      </right>
      <top style="thin">
        <color indexed="23"/>
      </top>
      <bottom style="thick">
        <color indexed="2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ck">
        <color indexed="23"/>
      </top>
      <bottom style="thin">
        <color indexed="23"/>
      </bottom>
      <diagonal/>
    </border>
    <border>
      <left style="thin">
        <color auto="1"/>
      </left>
      <right/>
      <top style="thin">
        <color indexed="23"/>
      </top>
      <bottom style="thin">
        <color indexed="23"/>
      </bottom>
      <diagonal/>
    </border>
    <border>
      <left style="thin">
        <color auto="1"/>
      </left>
      <right/>
      <top style="thin">
        <color indexed="23"/>
      </top>
      <bottom/>
      <diagonal/>
    </border>
    <border>
      <left style="thin">
        <color indexed="23"/>
      </left>
      <right/>
      <top style="thin">
        <color indexed="23"/>
      </top>
      <bottom style="medium">
        <color indexed="23"/>
      </bottom>
      <diagonal/>
    </border>
    <border>
      <left/>
      <right style="thin">
        <color indexed="23"/>
      </right>
      <top style="thin">
        <color indexed="23"/>
      </top>
      <bottom style="medium">
        <color indexed="23"/>
      </bottom>
      <diagonal/>
    </border>
    <border>
      <left style="thin">
        <color indexed="23"/>
      </left>
      <right/>
      <top style="thin">
        <color indexed="23"/>
      </top>
      <bottom style="double">
        <color indexed="23"/>
      </bottom>
      <diagonal/>
    </border>
    <border>
      <left style="thin">
        <color auto="1"/>
      </left>
      <right style="thin">
        <color indexed="23"/>
      </right>
      <top style="thin">
        <color indexed="23"/>
      </top>
      <bottom style="thick">
        <color indexed="23"/>
      </bottom>
      <diagonal/>
    </border>
    <border>
      <left style="thin">
        <color indexed="23"/>
      </left>
      <right style="thin">
        <color indexed="23"/>
      </right>
      <top style="thin">
        <color indexed="23"/>
      </top>
      <bottom style="thick">
        <color indexed="23"/>
      </bottom>
      <diagonal/>
    </border>
    <border>
      <left style="thin">
        <color indexed="23"/>
      </left>
      <right/>
      <top style="thin">
        <color indexed="23"/>
      </top>
      <bottom style="thick">
        <color indexed="23"/>
      </bottom>
      <diagonal/>
    </border>
    <border>
      <left/>
      <right style="thin">
        <color auto="1"/>
      </right>
      <top style="thin">
        <color indexed="23"/>
      </top>
      <bottom style="thick">
        <color indexed="23"/>
      </bottom>
      <diagonal/>
    </border>
    <border>
      <left style="thin">
        <color indexed="64"/>
      </left>
      <right/>
      <top style="thin">
        <color indexed="64"/>
      </top>
      <bottom style="thin">
        <color indexed="23"/>
      </bottom>
      <diagonal/>
    </border>
    <border>
      <left/>
      <right/>
      <top style="thin">
        <color indexed="64"/>
      </top>
      <bottom style="thin">
        <color indexed="23"/>
      </bottom>
      <diagonal/>
    </border>
    <border>
      <left/>
      <right style="thin">
        <color indexed="64"/>
      </right>
      <top style="thin">
        <color indexed="64"/>
      </top>
      <bottom style="thin">
        <color indexed="23"/>
      </bottom>
      <diagonal/>
    </border>
    <border>
      <left style="thin">
        <color auto="1"/>
      </left>
      <right/>
      <top style="thin">
        <color indexed="23"/>
      </top>
      <bottom style="medium">
        <color indexed="23"/>
      </bottom>
      <diagonal/>
    </border>
    <border>
      <left/>
      <right style="thin">
        <color indexed="64"/>
      </right>
      <top style="thin">
        <color indexed="23"/>
      </top>
      <bottom/>
      <diagonal/>
    </border>
    <border>
      <left style="thin">
        <color indexed="64"/>
      </left>
      <right/>
      <top style="thin">
        <color indexed="23"/>
      </top>
      <bottom style="thin">
        <color indexed="23"/>
      </bottom>
      <diagonal/>
    </border>
    <border>
      <left style="thin">
        <color indexed="23"/>
      </left>
      <right/>
      <top style="thin">
        <color indexed="64"/>
      </top>
      <bottom style="thin">
        <color indexed="64"/>
      </bottom>
      <diagonal/>
    </border>
    <border>
      <left style="thin">
        <color auto="1"/>
      </left>
      <right/>
      <top style="thin">
        <color indexed="23"/>
      </top>
      <bottom style="thin">
        <color auto="1"/>
      </bottom>
      <diagonal/>
    </border>
    <border>
      <left/>
      <right/>
      <top style="thin">
        <color indexed="23"/>
      </top>
      <bottom style="thin">
        <color auto="1"/>
      </bottom>
      <diagonal/>
    </border>
    <border>
      <left/>
      <right style="medium">
        <color indexed="23"/>
      </right>
      <top style="thin">
        <color indexed="23"/>
      </top>
      <bottom style="thin">
        <color auto="1"/>
      </bottom>
      <diagonal/>
    </border>
    <border>
      <left style="medium">
        <color indexed="23"/>
      </left>
      <right/>
      <top style="thin">
        <color indexed="23"/>
      </top>
      <bottom style="thin">
        <color auto="1"/>
      </bottom>
      <diagonal/>
    </border>
    <border>
      <left/>
      <right/>
      <top/>
      <bottom style="thin">
        <color indexed="64"/>
      </bottom>
      <diagonal/>
    </border>
  </borders>
  <cellStyleXfs count="9">
    <xf numFmtId="0" fontId="0" fillId="0" borderId="0"/>
    <xf numFmtId="44" fontId="2" fillId="0" borderId="0" applyFont="0" applyFill="0" applyBorder="0" applyAlignment="0" applyProtection="0"/>
    <xf numFmtId="0" fontId="5" fillId="0" borderId="0" applyNumberFormat="0" applyFill="0" applyBorder="0" applyAlignment="0" applyProtection="0">
      <alignment vertical="top"/>
      <protection locked="0"/>
    </xf>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1262">
    <xf numFmtId="0" fontId="0" fillId="0" borderId="0" xfId="0"/>
    <xf numFmtId="0" fontId="0" fillId="0" borderId="0" xfId="0" applyAlignment="1">
      <alignment horizontal="center"/>
    </xf>
    <xf numFmtId="0" fontId="4" fillId="0" borderId="0" xfId="0" applyFont="1"/>
    <xf numFmtId="3" fontId="0" fillId="0" borderId="1" xfId="0" applyNumberFormat="1" applyBorder="1"/>
    <xf numFmtId="3" fontId="0" fillId="0" borderId="0" xfId="0" applyNumberFormat="1"/>
    <xf numFmtId="3" fontId="0" fillId="0" borderId="2" xfId="0" applyNumberFormat="1" applyBorder="1"/>
    <xf numFmtId="3" fontId="0" fillId="0" borderId="3" xfId="0" applyNumberFormat="1" applyBorder="1"/>
    <xf numFmtId="3" fontId="0" fillId="0" borderId="4" xfId="0" applyNumberFormat="1" applyBorder="1"/>
    <xf numFmtId="3" fontId="11" fillId="0" borderId="0" xfId="0" applyNumberFormat="1" applyFont="1"/>
    <xf numFmtId="3" fontId="8" fillId="0" borderId="1" xfId="0" applyNumberFormat="1" applyFont="1" applyBorder="1"/>
    <xf numFmtId="3" fontId="8" fillId="0" borderId="0" xfId="0" applyNumberFormat="1" applyFont="1" applyAlignment="1">
      <alignment horizontal="center"/>
    </xf>
    <xf numFmtId="3" fontId="8" fillId="2" borderId="1" xfId="0" applyNumberFormat="1" applyFont="1" applyFill="1" applyBorder="1"/>
    <xf numFmtId="3" fontId="8" fillId="0" borderId="5" xfId="0" applyNumberFormat="1" applyFont="1" applyBorder="1" applyAlignment="1">
      <alignment horizontal="center"/>
    </xf>
    <xf numFmtId="1" fontId="8" fillId="0" borderId="3" xfId="0" quotePrefix="1" applyNumberFormat="1" applyFont="1" applyBorder="1" applyAlignment="1">
      <alignment horizontal="center"/>
    </xf>
    <xf numFmtId="1" fontId="8" fillId="0" borderId="4" xfId="0" quotePrefix="1" applyNumberFormat="1" applyFont="1" applyBorder="1" applyAlignment="1">
      <alignment horizontal="center"/>
    </xf>
    <xf numFmtId="1" fontId="8" fillId="2" borderId="3" xfId="0" quotePrefix="1" applyNumberFormat="1" applyFont="1" applyFill="1" applyBorder="1" applyAlignment="1">
      <alignment horizontal="center"/>
    </xf>
    <xf numFmtId="1" fontId="8" fillId="0" borderId="6" xfId="0" applyNumberFormat="1" applyFont="1" applyBorder="1" applyAlignment="1">
      <alignment horizontal="center"/>
    </xf>
    <xf numFmtId="3" fontId="0" fillId="2" borderId="1" xfId="0" applyNumberFormat="1" applyFill="1" applyBorder="1"/>
    <xf numFmtId="3" fontId="0" fillId="0" borderId="5" xfId="0" applyNumberFormat="1" applyBorder="1"/>
    <xf numFmtId="4" fontId="0" fillId="0" borderId="1" xfId="0" applyNumberFormat="1" applyBorder="1"/>
    <xf numFmtId="4" fontId="0" fillId="0" borderId="0" xfId="0" applyNumberFormat="1"/>
    <xf numFmtId="4" fontId="0" fillId="2" borderId="1" xfId="0" applyNumberFormat="1" applyFill="1" applyBorder="1"/>
    <xf numFmtId="4" fontId="0" fillId="0" borderId="5" xfId="0" applyNumberFormat="1" applyBorder="1"/>
    <xf numFmtId="168" fontId="2" fillId="0" borderId="1" xfId="4" applyNumberFormat="1" applyBorder="1"/>
    <xf numFmtId="168" fontId="2" fillId="0" borderId="0" xfId="4" applyNumberFormat="1" applyBorder="1"/>
    <xf numFmtId="168" fontId="2" fillId="2" borderId="1" xfId="4" applyNumberFormat="1" applyFill="1" applyBorder="1"/>
    <xf numFmtId="168" fontId="2" fillId="0" borderId="5" xfId="4" applyNumberFormat="1" applyBorder="1"/>
    <xf numFmtId="3" fontId="12" fillId="2" borderId="3" xfId="0" applyNumberFormat="1" applyFont="1" applyFill="1" applyBorder="1"/>
    <xf numFmtId="3" fontId="12" fillId="2" borderId="4" xfId="0" applyNumberFormat="1" applyFont="1" applyFill="1" applyBorder="1"/>
    <xf numFmtId="3" fontId="12" fillId="2" borderId="6" xfId="0" applyNumberFormat="1" applyFont="1" applyFill="1" applyBorder="1"/>
    <xf numFmtId="3" fontId="12" fillId="0" borderId="0" xfId="0" applyNumberFormat="1" applyFont="1"/>
    <xf numFmtId="3" fontId="9" fillId="0" borderId="0" xfId="0" applyNumberFormat="1" applyFont="1"/>
    <xf numFmtId="3" fontId="0" fillId="2" borderId="3" xfId="0" applyNumberFormat="1" applyFill="1" applyBorder="1"/>
    <xf numFmtId="3" fontId="0" fillId="0" borderId="6" xfId="0" applyNumberFormat="1" applyBorder="1"/>
    <xf numFmtId="3" fontId="0" fillId="0" borderId="7" xfId="0" applyNumberFormat="1" applyBorder="1"/>
    <xf numFmtId="3" fontId="0" fillId="0" borderId="8" xfId="0" applyNumberFormat="1" applyBorder="1"/>
    <xf numFmtId="3" fontId="0" fillId="0" borderId="9" xfId="0" applyNumberFormat="1" applyBorder="1"/>
    <xf numFmtId="3" fontId="0" fillId="2" borderId="7" xfId="0" applyNumberFormat="1" applyFill="1" applyBorder="1"/>
    <xf numFmtId="3" fontId="0" fillId="0" borderId="10" xfId="0" applyNumberFormat="1" applyBorder="1"/>
    <xf numFmtId="3" fontId="7" fillId="0" borderId="0" xfId="0" applyNumberFormat="1" applyFont="1"/>
    <xf numFmtId="3" fontId="13" fillId="2" borderId="1" xfId="0" applyNumberFormat="1" applyFont="1" applyFill="1" applyBorder="1"/>
    <xf numFmtId="3" fontId="0" fillId="2" borderId="0" xfId="0" applyNumberFormat="1" applyFill="1"/>
    <xf numFmtId="3" fontId="0" fillId="2" borderId="2" xfId="0" applyNumberFormat="1" applyFill="1" applyBorder="1"/>
    <xf numFmtId="3" fontId="0" fillId="2" borderId="5" xfId="0" applyNumberFormat="1" applyFill="1" applyBorder="1"/>
    <xf numFmtId="3" fontId="8" fillId="2" borderId="0" xfId="0" applyNumberFormat="1" applyFont="1" applyFill="1"/>
    <xf numFmtId="3" fontId="7" fillId="0" borderId="1" xfId="0" applyNumberFormat="1" applyFont="1" applyBorder="1"/>
    <xf numFmtId="1" fontId="7" fillId="2" borderId="0" xfId="0" applyNumberFormat="1" applyFont="1" applyFill="1"/>
    <xf numFmtId="1" fontId="7" fillId="0" borderId="0" xfId="0" applyNumberFormat="1" applyFont="1"/>
    <xf numFmtId="1" fontId="7" fillId="2" borderId="5" xfId="0" applyNumberFormat="1" applyFont="1" applyFill="1" applyBorder="1"/>
    <xf numFmtId="3" fontId="7" fillId="0" borderId="0" xfId="0" applyNumberFormat="1" applyFont="1" applyAlignment="1">
      <alignment horizontal="center"/>
    </xf>
    <xf numFmtId="3" fontId="7" fillId="0" borderId="5" xfId="0" applyNumberFormat="1" applyFont="1" applyBorder="1" applyAlignment="1">
      <alignment horizontal="center"/>
    </xf>
    <xf numFmtId="168" fontId="2" fillId="2" borderId="0" xfId="4" applyNumberFormat="1" applyFill="1" applyBorder="1"/>
    <xf numFmtId="168" fontId="2" fillId="0" borderId="0" xfId="4" applyNumberFormat="1" applyFill="1" applyBorder="1"/>
    <xf numFmtId="168" fontId="2" fillId="2" borderId="5" xfId="4" applyNumberFormat="1" applyFill="1" applyBorder="1"/>
    <xf numFmtId="168" fontId="2" fillId="0" borderId="5" xfId="4" applyNumberFormat="1" applyFill="1" applyBorder="1"/>
    <xf numFmtId="4" fontId="0" fillId="2" borderId="0" xfId="0" applyNumberFormat="1" applyFill="1"/>
    <xf numFmtId="170" fontId="0" fillId="0" borderId="0" xfId="0" applyNumberFormat="1"/>
    <xf numFmtId="4" fontId="0" fillId="2" borderId="5" xfId="0" applyNumberFormat="1" applyFill="1" applyBorder="1"/>
    <xf numFmtId="10" fontId="2" fillId="2" borderId="0" xfId="4" applyNumberFormat="1" applyFill="1" applyBorder="1"/>
    <xf numFmtId="10" fontId="2" fillId="0" borderId="0" xfId="4" applyNumberFormat="1" applyFill="1" applyBorder="1"/>
    <xf numFmtId="10" fontId="2" fillId="2" borderId="5" xfId="4" applyNumberFormat="1" applyFill="1" applyBorder="1"/>
    <xf numFmtId="2" fontId="2" fillId="0" borderId="0" xfId="4" applyNumberFormat="1" applyFill="1" applyBorder="1"/>
    <xf numFmtId="10" fontId="2" fillId="0" borderId="5" xfId="4" applyNumberFormat="1" applyFill="1" applyBorder="1"/>
    <xf numFmtId="3" fontId="7" fillId="0" borderId="1" xfId="0" applyNumberFormat="1" applyFont="1" applyBorder="1" applyAlignment="1">
      <alignment horizontal="center"/>
    </xf>
    <xf numFmtId="3" fontId="7" fillId="0" borderId="2" xfId="0" applyNumberFormat="1" applyFont="1" applyBorder="1" applyAlignment="1">
      <alignment horizontal="center"/>
    </xf>
    <xf numFmtId="4" fontId="0" fillId="0" borderId="1" xfId="0" applyNumberFormat="1" applyBorder="1" applyAlignment="1">
      <alignment horizontal="center"/>
    </xf>
    <xf numFmtId="4" fontId="0" fillId="0" borderId="0" xfId="0" applyNumberFormat="1" applyAlignment="1">
      <alignment horizontal="center"/>
    </xf>
    <xf numFmtId="4" fontId="0" fillId="0" borderId="2" xfId="0" applyNumberFormat="1" applyBorder="1" applyAlignment="1">
      <alignment horizontal="center"/>
    </xf>
    <xf numFmtId="0" fontId="0" fillId="5" borderId="0" xfId="0" applyFill="1"/>
    <xf numFmtId="0" fontId="14" fillId="0" borderId="0" xfId="0" applyFont="1" applyAlignment="1">
      <alignment horizontal="center" vertical="center" wrapText="1"/>
    </xf>
    <xf numFmtId="0" fontId="14" fillId="5" borderId="0" xfId="0" applyFont="1" applyFill="1" applyAlignment="1">
      <alignment horizontal="left" vertical="top"/>
    </xf>
    <xf numFmtId="165" fontId="15" fillId="5" borderId="0" xfId="0" applyNumberFormat="1" applyFont="1" applyFill="1" applyAlignment="1">
      <alignment horizontal="left" vertical="top"/>
    </xf>
    <xf numFmtId="0" fontId="15" fillId="5" borderId="0" xfId="0" applyFont="1" applyFill="1" applyAlignment="1">
      <alignment horizontal="left" vertical="top"/>
    </xf>
    <xf numFmtId="0" fontId="14" fillId="5" borderId="0" xfId="0" applyFont="1" applyFill="1" applyAlignment="1">
      <alignment horizontal="right" vertical="top"/>
    </xf>
    <xf numFmtId="0" fontId="15" fillId="5" borderId="0" xfId="0" applyFont="1" applyFill="1" applyAlignment="1">
      <alignment horizontal="center" vertical="top"/>
    </xf>
    <xf numFmtId="0" fontId="14" fillId="0" borderId="15" xfId="0" applyFont="1" applyBorder="1" applyAlignment="1">
      <alignment horizontal="left"/>
    </xf>
    <xf numFmtId="0" fontId="14" fillId="5" borderId="0" xfId="0" applyFont="1" applyFill="1" applyAlignment="1">
      <alignment vertical="center"/>
    </xf>
    <xf numFmtId="165" fontId="15" fillId="5" borderId="0" xfId="0" applyNumberFormat="1" applyFont="1" applyFill="1" applyAlignment="1">
      <alignment horizontal="center" vertical="center"/>
    </xf>
    <xf numFmtId="165" fontId="15" fillId="5" borderId="0" xfId="0" applyNumberFormat="1" applyFont="1" applyFill="1" applyAlignment="1">
      <alignment horizontal="left" vertical="center"/>
    </xf>
    <xf numFmtId="14" fontId="14" fillId="5" borderId="0" xfId="0" applyNumberFormat="1" applyFont="1" applyFill="1" applyAlignment="1">
      <alignment horizontal="center" vertical="center"/>
    </xf>
    <xf numFmtId="14" fontId="14" fillId="5" borderId="0" xfId="0" applyNumberFormat="1" applyFont="1" applyFill="1" applyAlignment="1">
      <alignment horizontal="left" vertical="center"/>
    </xf>
    <xf numFmtId="0" fontId="14" fillId="5" borderId="0" xfId="0" applyFont="1" applyFill="1" applyAlignment="1">
      <alignment horizontal="left" vertical="center" wrapText="1"/>
    </xf>
    <xf numFmtId="0" fontId="15" fillId="5" borderId="0" xfId="0" applyFont="1" applyFill="1" applyAlignment="1">
      <alignment vertical="center"/>
    </xf>
    <xf numFmtId="0" fontId="16" fillId="5" borderId="0" xfId="0" applyFont="1" applyFill="1"/>
    <xf numFmtId="0" fontId="14" fillId="3" borderId="15" xfId="0" applyFont="1" applyFill="1" applyBorder="1" applyAlignment="1">
      <alignment horizontal="left"/>
    </xf>
    <xf numFmtId="0" fontId="8" fillId="5" borderId="0" xfId="0" applyFont="1" applyFill="1"/>
    <xf numFmtId="0" fontId="0" fillId="5" borderId="3" xfId="0" applyFill="1" applyBorder="1" applyAlignment="1">
      <alignment horizontal="left"/>
    </xf>
    <xf numFmtId="0" fontId="0" fillId="5" borderId="0" xfId="0" applyFill="1" applyAlignment="1">
      <alignment horizontal="center"/>
    </xf>
    <xf numFmtId="0" fontId="0" fillId="0" borderId="6" xfId="0" applyBorder="1" applyAlignment="1">
      <alignment horizontal="center"/>
    </xf>
    <xf numFmtId="0" fontId="0" fillId="0" borderId="6" xfId="0" applyBorder="1"/>
    <xf numFmtId="0" fontId="20" fillId="0" borderId="0" xfId="0" applyFont="1" applyAlignment="1">
      <alignment vertical="center"/>
    </xf>
    <xf numFmtId="14" fontId="0" fillId="0" borderId="0" xfId="0" applyNumberFormat="1"/>
    <xf numFmtId="0" fontId="15" fillId="0" borderId="0" xfId="0" applyFont="1"/>
    <xf numFmtId="0" fontId="22" fillId="0" borderId="0" xfId="0" applyFont="1"/>
    <xf numFmtId="0" fontId="22" fillId="5" borderId="0" xfId="0" applyFont="1" applyFill="1"/>
    <xf numFmtId="0" fontId="0" fillId="0" borderId="0" xfId="0" applyAlignment="1">
      <alignment horizontal="center" vertical="center"/>
    </xf>
    <xf numFmtId="0" fontId="0" fillId="5" borderId="0" xfId="0" applyFill="1" applyAlignment="1">
      <alignment horizontal="center" vertical="center"/>
    </xf>
    <xf numFmtId="0" fontId="4" fillId="5" borderId="0" xfId="0" applyFont="1" applyFill="1"/>
    <xf numFmtId="0" fontId="0" fillId="0" borderId="6" xfId="0" applyBorder="1" applyAlignment="1">
      <alignment horizontal="center" vertical="center"/>
    </xf>
    <xf numFmtId="0" fontId="21" fillId="5" borderId="0" xfId="0" applyFont="1" applyFill="1" applyAlignment="1">
      <alignment horizontal="center" vertical="center"/>
    </xf>
    <xf numFmtId="0" fontId="21" fillId="5" borderId="5" xfId="0" applyFont="1" applyFill="1" applyBorder="1" applyAlignment="1">
      <alignment horizontal="center" vertical="center"/>
    </xf>
    <xf numFmtId="0" fontId="21" fillId="0" borderId="0" xfId="0" applyFont="1" applyAlignment="1">
      <alignment horizontal="center" vertical="center"/>
    </xf>
    <xf numFmtId="0" fontId="15" fillId="0" borderId="15" xfId="0" applyFont="1" applyBorder="1"/>
    <xf numFmtId="0" fontId="4" fillId="5" borderId="1" xfId="0" applyFont="1" applyFill="1" applyBorder="1"/>
    <xf numFmtId="0" fontId="25" fillId="0" borderId="0" xfId="0" applyFont="1" applyAlignment="1">
      <alignment horizontal="center"/>
    </xf>
    <xf numFmtId="0" fontId="25" fillId="0" borderId="0" xfId="0" applyFont="1"/>
    <xf numFmtId="0" fontId="2" fillId="0" borderId="0" xfId="0" applyFont="1"/>
    <xf numFmtId="0" fontId="2" fillId="5" borderId="0" xfId="0" applyFont="1" applyFill="1"/>
    <xf numFmtId="3" fontId="3" fillId="0" borderId="1" xfId="0" applyNumberFormat="1" applyFont="1" applyBorder="1"/>
    <xf numFmtId="3" fontId="3" fillId="0" borderId="0" xfId="0" applyNumberFormat="1" applyFont="1"/>
    <xf numFmtId="4" fontId="3" fillId="0" borderId="1" xfId="0" applyNumberFormat="1" applyFont="1" applyBorder="1"/>
    <xf numFmtId="4" fontId="3" fillId="0" borderId="0" xfId="0" applyNumberFormat="1" applyFont="1"/>
    <xf numFmtId="4" fontId="3" fillId="0" borderId="2" xfId="0" applyNumberFormat="1" applyFont="1" applyBorder="1"/>
    <xf numFmtId="4" fontId="3" fillId="2" borderId="1" xfId="0" applyNumberFormat="1" applyFont="1" applyFill="1" applyBorder="1"/>
    <xf numFmtId="4" fontId="3" fillId="0" borderId="5" xfId="0" applyNumberFormat="1" applyFont="1" applyBorder="1"/>
    <xf numFmtId="3" fontId="3" fillId="0" borderId="2" xfId="0" applyNumberFormat="1" applyFont="1" applyBorder="1"/>
    <xf numFmtId="3" fontId="3" fillId="0" borderId="5" xfId="0" applyNumberFormat="1" applyFont="1" applyBorder="1"/>
    <xf numFmtId="168" fontId="3" fillId="0" borderId="1" xfId="4" applyNumberFormat="1" applyFont="1" applyBorder="1"/>
    <xf numFmtId="168" fontId="3" fillId="0" borderId="0" xfId="4" applyNumberFormat="1" applyFont="1" applyBorder="1"/>
    <xf numFmtId="168" fontId="3" fillId="0" borderId="2" xfId="4" applyNumberFormat="1" applyFont="1" applyBorder="1"/>
    <xf numFmtId="168" fontId="3" fillId="2" borderId="1" xfId="4" applyNumberFormat="1" applyFont="1" applyFill="1" applyBorder="1"/>
    <xf numFmtId="168" fontId="3" fillId="0" borderId="5" xfId="4" applyNumberFormat="1" applyFont="1" applyBorder="1"/>
    <xf numFmtId="0" fontId="2" fillId="0" borderId="3" xfId="0" applyFont="1" applyBorder="1" applyAlignment="1">
      <alignment vertical="top" wrapText="1"/>
    </xf>
    <xf numFmtId="0" fontId="2" fillId="0" borderId="0" xfId="0" applyFont="1" applyAlignment="1">
      <alignment vertical="top" wrapText="1"/>
    </xf>
    <xf numFmtId="0" fontId="2" fillId="0" borderId="2" xfId="0" applyFont="1" applyBorder="1" applyAlignment="1">
      <alignment vertical="top" wrapText="1"/>
    </xf>
    <xf numFmtId="0" fontId="2" fillId="5" borderId="0" xfId="0" applyFont="1" applyFill="1" applyAlignment="1">
      <alignment horizontal="center"/>
    </xf>
    <xf numFmtId="0" fontId="21" fillId="5" borderId="6" xfId="0" applyFont="1" applyFill="1" applyBorder="1" applyAlignment="1">
      <alignment horizontal="center" vertical="center"/>
    </xf>
    <xf numFmtId="0" fontId="4" fillId="3" borderId="0" xfId="0" applyFont="1" applyFill="1"/>
    <xf numFmtId="0" fontId="15" fillId="5" borderId="0" xfId="0" applyFont="1" applyFill="1"/>
    <xf numFmtId="0" fontId="15" fillId="3" borderId="14" xfId="0" applyFont="1" applyFill="1" applyBorder="1"/>
    <xf numFmtId="0" fontId="15" fillId="5" borderId="18" xfId="0" applyFont="1" applyFill="1" applyBorder="1"/>
    <xf numFmtId="0" fontId="15" fillId="0" borderId="0" xfId="0" applyFont="1" applyAlignment="1">
      <alignment horizontal="center"/>
    </xf>
    <xf numFmtId="0" fontId="15" fillId="5" borderId="1" xfId="0" applyFont="1" applyFill="1" applyBorder="1"/>
    <xf numFmtId="0" fontId="15" fillId="0" borderId="21" xfId="0" applyFont="1" applyBorder="1" applyAlignment="1">
      <alignment horizontal="center"/>
    </xf>
    <xf numFmtId="0" fontId="15" fillId="0" borderId="18" xfId="0" applyFont="1" applyBorder="1" applyAlignment="1">
      <alignment horizontal="center"/>
    </xf>
    <xf numFmtId="166" fontId="15" fillId="0" borderId="22" xfId="0" applyNumberFormat="1" applyFont="1" applyBorder="1" applyAlignment="1">
      <alignment horizontal="center"/>
    </xf>
    <xf numFmtId="166" fontId="15" fillId="0" borderId="23" xfId="0" applyNumberFormat="1" applyFont="1" applyBorder="1" applyAlignment="1">
      <alignment horizontal="center"/>
    </xf>
    <xf numFmtId="166" fontId="15" fillId="0" borderId="21" xfId="0" applyNumberFormat="1" applyFont="1" applyBorder="1" applyAlignment="1">
      <alignment horizontal="center"/>
    </xf>
    <xf numFmtId="3" fontId="15" fillId="0" borderId="1" xfId="0" applyNumberFormat="1" applyFont="1" applyBorder="1" applyAlignment="1">
      <alignment horizontal="center"/>
    </xf>
    <xf numFmtId="3" fontId="15" fillId="0" borderId="3" xfId="0" applyNumberFormat="1" applyFont="1" applyBorder="1"/>
    <xf numFmtId="3" fontId="15" fillId="0" borderId="15" xfId="0" applyNumberFormat="1" applyFont="1" applyBorder="1"/>
    <xf numFmtId="0" fontId="15" fillId="3" borderId="0" xfId="0" applyFont="1" applyFill="1"/>
    <xf numFmtId="0" fontId="14" fillId="0" borderId="2" xfId="0" applyFont="1" applyBorder="1" applyAlignment="1">
      <alignment horizontal="left"/>
    </xf>
    <xf numFmtId="0" fontId="14" fillId="0" borderId="4" xfId="0" applyFont="1" applyBorder="1" applyAlignment="1">
      <alignment horizontal="left"/>
    </xf>
    <xf numFmtId="0" fontId="14" fillId="3" borderId="15" xfId="0" applyFont="1" applyFill="1" applyBorder="1"/>
    <xf numFmtId="0" fontId="15" fillId="5" borderId="44" xfId="0" applyFont="1" applyFill="1" applyBorder="1"/>
    <xf numFmtId="0" fontId="15" fillId="5" borderId="2" xfId="0" applyFont="1" applyFill="1" applyBorder="1"/>
    <xf numFmtId="0" fontId="15" fillId="5" borderId="3" xfId="0" applyFont="1" applyFill="1" applyBorder="1"/>
    <xf numFmtId="0" fontId="15" fillId="5" borderId="4" xfId="0" applyFont="1" applyFill="1" applyBorder="1"/>
    <xf numFmtId="0" fontId="17" fillId="0" borderId="0" xfId="0" applyFont="1" applyAlignment="1">
      <alignment horizontal="left" vertical="center"/>
    </xf>
    <xf numFmtId="0" fontId="17" fillId="0" borderId="0" xfId="0" applyFont="1" applyAlignment="1">
      <alignment horizontal="left" vertical="center" wrapText="1"/>
    </xf>
    <xf numFmtId="166" fontId="15" fillId="0" borderId="1" xfId="0" applyNumberFormat="1" applyFont="1" applyBorder="1" applyAlignment="1">
      <alignment horizontal="center"/>
    </xf>
    <xf numFmtId="166" fontId="14" fillId="0" borderId="2" xfId="0" applyNumberFormat="1" applyFont="1" applyBorder="1" applyAlignment="1">
      <alignment horizontal="left"/>
    </xf>
    <xf numFmtId="166" fontId="15" fillId="0" borderId="1" xfId="4" applyNumberFormat="1" applyFont="1" applyBorder="1" applyAlignment="1">
      <alignment horizontal="center"/>
    </xf>
    <xf numFmtId="0" fontId="15" fillId="0" borderId="2" xfId="0" applyFont="1" applyBorder="1"/>
    <xf numFmtId="0" fontId="15" fillId="0" borderId="5" xfId="0" applyFont="1" applyBorder="1" applyAlignment="1">
      <alignment horizontal="center"/>
    </xf>
    <xf numFmtId="1" fontId="15" fillId="0" borderId="3" xfId="0" applyNumberFormat="1" applyFont="1" applyBorder="1"/>
    <xf numFmtId="0" fontId="15" fillId="0" borderId="4" xfId="0" applyFont="1" applyBorder="1"/>
    <xf numFmtId="0" fontId="15" fillId="5" borderId="15" xfId="0" applyFont="1" applyFill="1" applyBorder="1" applyAlignment="1">
      <alignment vertical="center"/>
    </xf>
    <xf numFmtId="0" fontId="15" fillId="5" borderId="15" xfId="0" applyFont="1" applyFill="1" applyBorder="1" applyAlignment="1">
      <alignment vertical="top"/>
    </xf>
    <xf numFmtId="0" fontId="6" fillId="0" borderId="6" xfId="0" applyFont="1" applyBorder="1" applyAlignment="1">
      <alignment vertical="center"/>
    </xf>
    <xf numFmtId="171" fontId="15" fillId="0" borderId="1" xfId="0" applyNumberFormat="1" applyFont="1" applyBorder="1" applyAlignment="1">
      <alignment horizontal="center"/>
    </xf>
    <xf numFmtId="0" fontId="37" fillId="0" borderId="0" xfId="0" applyFont="1"/>
    <xf numFmtId="0" fontId="37" fillId="5" borderId="0" xfId="0" applyFont="1" applyFill="1" applyAlignment="1">
      <alignment horizontal="center"/>
    </xf>
    <xf numFmtId="0" fontId="38" fillId="0" borderId="0" xfId="0" applyFont="1"/>
    <xf numFmtId="0" fontId="37" fillId="3" borderId="0" xfId="0" applyFont="1" applyFill="1"/>
    <xf numFmtId="0" fontId="37" fillId="5" borderId="0" xfId="0" applyFont="1" applyFill="1"/>
    <xf numFmtId="0" fontId="37" fillId="0" borderId="0" xfId="0" applyFont="1" applyAlignment="1">
      <alignment horizontal="center" vertical="center" wrapText="1"/>
    </xf>
    <xf numFmtId="0" fontId="40" fillId="5" borderId="5" xfId="0" applyFont="1" applyFill="1" applyBorder="1" applyAlignment="1">
      <alignment horizontal="center" vertical="center"/>
    </xf>
    <xf numFmtId="0" fontId="38" fillId="5" borderId="0" xfId="0" applyFont="1" applyFill="1"/>
    <xf numFmtId="0" fontId="41" fillId="0" borderId="0" xfId="0" applyFont="1"/>
    <xf numFmtId="4" fontId="40" fillId="5" borderId="5" xfId="0" applyNumberFormat="1" applyFont="1" applyFill="1" applyBorder="1" applyAlignment="1">
      <alignment horizontal="center"/>
    </xf>
    <xf numFmtId="169" fontId="37" fillId="0" borderId="6" xfId="3" applyNumberFormat="1" applyFont="1" applyBorder="1" applyAlignment="1" applyProtection="1">
      <alignment horizontal="left" vertical="center"/>
      <protection locked="0"/>
    </xf>
    <xf numFmtId="0" fontId="37" fillId="0" borderId="0" xfId="0" applyFont="1" applyAlignment="1">
      <alignment horizontal="center"/>
    </xf>
    <xf numFmtId="0" fontId="41" fillId="5" borderId="5" xfId="0" applyFont="1" applyFill="1" applyBorder="1" applyAlignment="1">
      <alignment horizontal="center" wrapText="1"/>
    </xf>
    <xf numFmtId="0" fontId="40" fillId="0" borderId="0" xfId="0" applyFont="1" applyAlignment="1">
      <alignment horizontal="center" vertical="center" wrapText="1"/>
    </xf>
    <xf numFmtId="0" fontId="41" fillId="5" borderId="5" xfId="0" applyFont="1" applyFill="1" applyBorder="1" applyAlignment="1">
      <alignment horizontal="center"/>
    </xf>
    <xf numFmtId="0" fontId="41" fillId="5" borderId="6" xfId="0" applyFont="1" applyFill="1" applyBorder="1" applyAlignment="1">
      <alignment horizontal="center"/>
    </xf>
    <xf numFmtId="0" fontId="37" fillId="5" borderId="1" xfId="0" applyFont="1" applyFill="1" applyBorder="1"/>
    <xf numFmtId="0" fontId="37" fillId="5" borderId="2" xfId="0" applyFont="1" applyFill="1" applyBorder="1" applyAlignment="1">
      <alignment horizontal="center"/>
    </xf>
    <xf numFmtId="0" fontId="37" fillId="5" borderId="3" xfId="0" applyFont="1" applyFill="1" applyBorder="1"/>
    <xf numFmtId="0" fontId="37" fillId="5" borderId="4" xfId="0" applyFont="1" applyFill="1" applyBorder="1" applyAlignment="1">
      <alignment horizontal="center"/>
    </xf>
    <xf numFmtId="0" fontId="15" fillId="0" borderId="2" xfId="0" applyFont="1" applyBorder="1" applyAlignment="1">
      <alignment wrapText="1"/>
    </xf>
    <xf numFmtId="0" fontId="15" fillId="0" borderId="4" xfId="0" applyFont="1" applyBorder="1" applyAlignment="1">
      <alignment wrapText="1"/>
    </xf>
    <xf numFmtId="171" fontId="15" fillId="0" borderId="0" xfId="0" applyNumberFormat="1" applyFont="1"/>
    <xf numFmtId="9" fontId="15" fillId="0" borderId="1" xfId="0" applyNumberFormat="1" applyFont="1" applyBorder="1" applyAlignment="1">
      <alignment horizontal="center"/>
    </xf>
    <xf numFmtId="0" fontId="15" fillId="0" borderId="1" xfId="0" applyFont="1" applyBorder="1" applyAlignment="1">
      <alignment horizontal="center"/>
    </xf>
    <xf numFmtId="0" fontId="15" fillId="0" borderId="3" xfId="0" applyFont="1" applyBorder="1" applyAlignment="1">
      <alignment horizontal="center"/>
    </xf>
    <xf numFmtId="0" fontId="0" fillId="13" borderId="0" xfId="0" applyFill="1"/>
    <xf numFmtId="0" fontId="8" fillId="13" borderId="0" xfId="0" applyFont="1" applyFill="1" applyAlignment="1">
      <alignment horizontal="center" vertical="center" wrapText="1"/>
    </xf>
    <xf numFmtId="0" fontId="8" fillId="13" borderId="0" xfId="0" applyFont="1" applyFill="1" applyAlignment="1">
      <alignment horizontal="center" vertical="center"/>
    </xf>
    <xf numFmtId="0" fontId="0" fillId="13" borderId="0" xfId="0" applyFill="1" applyAlignment="1">
      <alignment horizontal="center" vertical="center"/>
    </xf>
    <xf numFmtId="0" fontId="6" fillId="0" borderId="3" xfId="0" applyFont="1" applyBorder="1" applyAlignment="1">
      <alignment horizontal="center" vertical="center"/>
    </xf>
    <xf numFmtId="0" fontId="6" fillId="15" borderId="16" xfId="0" applyFont="1" applyFill="1" applyBorder="1" applyAlignment="1">
      <alignment horizontal="center"/>
    </xf>
    <xf numFmtId="0" fontId="15" fillId="15" borderId="0" xfId="0" applyFont="1" applyFill="1"/>
    <xf numFmtId="0" fontId="14" fillId="15" borderId="0" xfId="0" applyFont="1" applyFill="1" applyAlignment="1">
      <alignment horizontal="left" vertical="center" wrapText="1"/>
    </xf>
    <xf numFmtId="0" fontId="15" fillId="15" borderId="0" xfId="0" applyFont="1" applyFill="1" applyAlignment="1">
      <alignment horizontal="left" vertical="top" wrapText="1"/>
    </xf>
    <xf numFmtId="0" fontId="14" fillId="15" borderId="0" xfId="0" applyFont="1" applyFill="1" applyAlignment="1">
      <alignment horizontal="left"/>
    </xf>
    <xf numFmtId="0" fontId="15" fillId="15" borderId="0" xfId="0" applyFont="1" applyFill="1" applyAlignment="1">
      <alignment horizontal="center" vertical="top" wrapText="1"/>
    </xf>
    <xf numFmtId="0" fontId="15" fillId="15" borderId="0" xfId="0" applyFont="1" applyFill="1" applyAlignment="1">
      <alignment horizontal="left" vertical="top"/>
    </xf>
    <xf numFmtId="0" fontId="15" fillId="15" borderId="2" xfId="0" applyFont="1" applyFill="1" applyBorder="1" applyAlignment="1">
      <alignment horizontal="left" vertical="top"/>
    </xf>
    <xf numFmtId="0" fontId="14" fillId="15" borderId="1" xfId="0" applyFont="1" applyFill="1" applyBorder="1" applyAlignment="1">
      <alignment vertical="center"/>
    </xf>
    <xf numFmtId="0" fontId="15" fillId="15" borderId="0" xfId="0" applyFont="1" applyFill="1" applyAlignment="1">
      <alignment vertical="center"/>
    </xf>
    <xf numFmtId="0" fontId="15" fillId="15" borderId="0" xfId="0" applyFont="1" applyFill="1" applyAlignment="1">
      <alignment horizontal="left" vertical="center"/>
    </xf>
    <xf numFmtId="0" fontId="15" fillId="15" borderId="2" xfId="0" applyFont="1" applyFill="1" applyBorder="1" applyAlignment="1">
      <alignment horizontal="center" vertical="top" wrapText="1"/>
    </xf>
    <xf numFmtId="0" fontId="14" fillId="15" borderId="3" xfId="0" applyFont="1" applyFill="1" applyBorder="1" applyAlignment="1">
      <alignment vertical="center"/>
    </xf>
    <xf numFmtId="0" fontId="14" fillId="15" borderId="4" xfId="0" applyFont="1" applyFill="1" applyBorder="1" applyAlignment="1">
      <alignment vertical="center"/>
    </xf>
    <xf numFmtId="0" fontId="4" fillId="15" borderId="0" xfId="0" applyFont="1" applyFill="1"/>
    <xf numFmtId="0" fontId="14" fillId="15" borderId="18" xfId="0" applyFont="1" applyFill="1" applyBorder="1" applyAlignment="1">
      <alignment horizontal="left"/>
    </xf>
    <xf numFmtId="0" fontId="15" fillId="15" borderId="24" xfId="0" applyFont="1" applyFill="1" applyBorder="1" applyAlignment="1">
      <alignment horizontal="center" vertical="center"/>
    </xf>
    <xf numFmtId="0" fontId="15" fillId="15" borderId="25" xfId="0" applyFont="1" applyFill="1" applyBorder="1" applyAlignment="1">
      <alignment horizontal="center" vertical="center"/>
    </xf>
    <xf numFmtId="0" fontId="15" fillId="12" borderId="15" xfId="0" applyFont="1" applyFill="1" applyBorder="1" applyAlignment="1">
      <alignment vertical="center" wrapText="1"/>
    </xf>
    <xf numFmtId="0" fontId="15" fillId="12" borderId="56" xfId="0" applyFont="1" applyFill="1" applyBorder="1" applyAlignment="1">
      <alignment vertical="center" wrapText="1"/>
    </xf>
    <xf numFmtId="0" fontId="15" fillId="12" borderId="18" xfId="0" applyFont="1" applyFill="1" applyBorder="1"/>
    <xf numFmtId="0" fontId="15" fillId="15" borderId="25" xfId="0" applyFont="1" applyFill="1" applyBorder="1" applyAlignment="1">
      <alignment horizontal="center" vertical="center" wrapText="1"/>
    </xf>
    <xf numFmtId="0" fontId="15" fillId="12" borderId="0" xfId="0" applyFont="1" applyFill="1"/>
    <xf numFmtId="0" fontId="48" fillId="0" borderId="0" xfId="0" applyFont="1" applyAlignment="1">
      <alignment horizontal="center" vertical="center"/>
    </xf>
    <xf numFmtId="0" fontId="48" fillId="0" borderId="6" xfId="0" applyFont="1" applyBorder="1" applyAlignment="1">
      <alignment horizontal="center" vertical="center" wrapText="1"/>
    </xf>
    <xf numFmtId="0" fontId="48" fillId="15" borderId="2" xfId="0" applyFont="1" applyFill="1" applyBorder="1" applyAlignment="1">
      <alignment horizontal="center" vertical="center"/>
    </xf>
    <xf numFmtId="0" fontId="48" fillId="5" borderId="2" xfId="0" applyFont="1" applyFill="1" applyBorder="1" applyAlignment="1">
      <alignment horizontal="center" vertical="center"/>
    </xf>
    <xf numFmtId="0" fontId="48" fillId="5" borderId="5" xfId="0" applyFont="1" applyFill="1" applyBorder="1" applyAlignment="1">
      <alignment horizontal="center" vertical="center"/>
    </xf>
    <xf numFmtId="0" fontId="15" fillId="15" borderId="2" xfId="0" applyFont="1" applyFill="1" applyBorder="1" applyAlignment="1">
      <alignment horizontal="left"/>
    </xf>
    <xf numFmtId="0" fontId="41" fillId="15" borderId="0" xfId="0" applyFont="1" applyFill="1" applyAlignment="1">
      <alignment horizontal="left" vertical="top" wrapText="1"/>
    </xf>
    <xf numFmtId="0" fontId="41" fillId="15" borderId="0" xfId="0" applyFont="1" applyFill="1" applyAlignment="1">
      <alignment horizontal="left" vertical="center"/>
    </xf>
    <xf numFmtId="0" fontId="40" fillId="15" borderId="0" xfId="0" applyFont="1" applyFill="1" applyAlignment="1">
      <alignment horizontal="left"/>
    </xf>
    <xf numFmtId="0" fontId="41" fillId="15" borderId="0" xfId="0" applyFont="1" applyFill="1" applyAlignment="1">
      <alignment horizontal="center" vertical="top" wrapText="1"/>
    </xf>
    <xf numFmtId="0" fontId="41" fillId="15" borderId="0" xfId="0" applyFont="1" applyFill="1" applyAlignment="1">
      <alignment horizontal="left" vertical="top"/>
    </xf>
    <xf numFmtId="0" fontId="41" fillId="15" borderId="0" xfId="0" applyFont="1" applyFill="1" applyAlignment="1">
      <alignment vertical="center"/>
    </xf>
    <xf numFmtId="0" fontId="37" fillId="15" borderId="0" xfId="0" applyFont="1" applyFill="1"/>
    <xf numFmtId="0" fontId="40" fillId="15" borderId="5" xfId="0" applyFont="1" applyFill="1" applyBorder="1" applyAlignment="1">
      <alignment horizontal="center" vertical="center"/>
    </xf>
    <xf numFmtId="0" fontId="40" fillId="5" borderId="5" xfId="0" applyFont="1" applyFill="1" applyBorder="1" applyAlignment="1">
      <alignment horizontal="center" vertical="center" wrapText="1"/>
    </xf>
    <xf numFmtId="0" fontId="40" fillId="15" borderId="5" xfId="0" applyFont="1" applyFill="1" applyBorder="1" applyAlignment="1">
      <alignment horizontal="center" vertical="center" wrapText="1"/>
    </xf>
    <xf numFmtId="0" fontId="40" fillId="0" borderId="5" xfId="0" applyFont="1" applyBorder="1" applyAlignment="1">
      <alignment horizontal="center" vertical="center" wrapText="1"/>
    </xf>
    <xf numFmtId="0" fontId="44" fillId="5" borderId="5" xfId="0" applyFont="1" applyFill="1" applyBorder="1" applyAlignment="1">
      <alignment horizontal="center"/>
    </xf>
    <xf numFmtId="0" fontId="44" fillId="5" borderId="5" xfId="0" applyFont="1" applyFill="1" applyBorder="1" applyAlignment="1">
      <alignment horizontal="center" wrapText="1"/>
    </xf>
    <xf numFmtId="0" fontId="40" fillId="12" borderId="15" xfId="0" applyFont="1" applyFill="1" applyBorder="1" applyAlignment="1">
      <alignment horizontal="left" vertical="center"/>
    </xf>
    <xf numFmtId="0" fontId="40" fillId="12" borderId="15" xfId="0" applyFont="1" applyFill="1" applyBorder="1" applyAlignment="1">
      <alignment vertical="center"/>
    </xf>
    <xf numFmtId="0" fontId="14" fillId="5" borderId="1" xfId="0" applyFont="1" applyFill="1" applyBorder="1"/>
    <xf numFmtId="0" fontId="14" fillId="15" borderId="20" xfId="0" applyFont="1" applyFill="1" applyBorder="1" applyAlignment="1">
      <alignment horizontal="left"/>
    </xf>
    <xf numFmtId="0" fontId="15" fillId="15" borderId="43" xfId="0" applyFont="1" applyFill="1" applyBorder="1" applyAlignment="1">
      <alignment horizontal="center" vertical="center"/>
    </xf>
    <xf numFmtId="0" fontId="14" fillId="15" borderId="11" xfId="0" applyFont="1" applyFill="1" applyBorder="1"/>
    <xf numFmtId="0" fontId="15" fillId="15" borderId="12" xfId="0" applyFont="1" applyFill="1" applyBorder="1"/>
    <xf numFmtId="0" fontId="15" fillId="15" borderId="12" xfId="0" applyFont="1" applyFill="1" applyBorder="1" applyAlignment="1">
      <alignment horizontal="center"/>
    </xf>
    <xf numFmtId="0" fontId="15" fillId="15" borderId="13" xfId="0" applyFont="1" applyFill="1" applyBorder="1" applyAlignment="1">
      <alignment horizontal="left" vertical="top"/>
    </xf>
    <xf numFmtId="0" fontId="15" fillId="15" borderId="13" xfId="0" applyFont="1" applyFill="1" applyBorder="1" applyAlignment="1">
      <alignment horizontal="center" vertical="top" wrapText="1"/>
    </xf>
    <xf numFmtId="0" fontId="48" fillId="5" borderId="6" xfId="0" applyFont="1" applyFill="1" applyBorder="1" applyAlignment="1">
      <alignment horizontal="center" vertical="center"/>
    </xf>
    <xf numFmtId="0" fontId="15" fillId="12" borderId="15" xfId="0" applyFont="1" applyFill="1" applyBorder="1" applyAlignment="1">
      <alignment vertical="center"/>
    </xf>
    <xf numFmtId="1" fontId="15" fillId="12" borderId="1" xfId="0" applyNumberFormat="1" applyFont="1" applyFill="1" applyBorder="1"/>
    <xf numFmtId="9" fontId="15" fillId="12" borderId="0" xfId="0" applyNumberFormat="1" applyFont="1" applyFill="1"/>
    <xf numFmtId="1" fontId="15" fillId="12" borderId="1" xfId="0" applyNumberFormat="1" applyFont="1" applyFill="1" applyBorder="1" applyAlignment="1">
      <alignment wrapText="1"/>
    </xf>
    <xf numFmtId="0" fontId="15" fillId="12" borderId="0" xfId="0" applyFont="1" applyFill="1" applyAlignment="1">
      <alignment wrapText="1"/>
    </xf>
    <xf numFmtId="1" fontId="15" fillId="12" borderId="3" xfId="0" applyNumberFormat="1" applyFont="1" applyFill="1" applyBorder="1" applyAlignment="1">
      <alignment wrapText="1"/>
    </xf>
    <xf numFmtId="0" fontId="15" fillId="12" borderId="18" xfId="0" applyFont="1" applyFill="1" applyBorder="1" applyAlignment="1">
      <alignment horizontal="left"/>
    </xf>
    <xf numFmtId="0" fontId="14" fillId="3" borderId="25" xfId="0" applyFont="1" applyFill="1" applyBorder="1" applyAlignment="1">
      <alignment horizontal="left" vertical="center"/>
    </xf>
    <xf numFmtId="0" fontId="15" fillId="3" borderId="25" xfId="0" applyFont="1" applyFill="1" applyBorder="1" applyAlignment="1">
      <alignment horizontal="left" vertical="center"/>
    </xf>
    <xf numFmtId="0" fontId="15" fillId="3" borderId="57" xfId="0" applyFont="1" applyFill="1" applyBorder="1" applyAlignment="1">
      <alignment horizontal="left" vertical="center"/>
    </xf>
    <xf numFmtId="0" fontId="15" fillId="3" borderId="25" xfId="0" applyFont="1" applyFill="1" applyBorder="1"/>
    <xf numFmtId="0" fontId="15" fillId="3" borderId="57" xfId="0" applyFont="1" applyFill="1" applyBorder="1"/>
    <xf numFmtId="0" fontId="15" fillId="15" borderId="0" xfId="0" applyFont="1" applyFill="1" applyAlignment="1">
      <alignment horizontal="left" vertical="center" wrapText="1"/>
    </xf>
    <xf numFmtId="0" fontId="24" fillId="5" borderId="0" xfId="0" applyFont="1" applyFill="1" applyAlignment="1">
      <alignment horizontal="right"/>
    </xf>
    <xf numFmtId="0" fontId="0" fillId="0" borderId="60" xfId="0" applyBorder="1" applyAlignment="1">
      <alignment horizontal="center"/>
    </xf>
    <xf numFmtId="0" fontId="14" fillId="15" borderId="59" xfId="0" applyFont="1" applyFill="1" applyBorder="1" applyAlignment="1">
      <alignment vertical="center"/>
    </xf>
    <xf numFmtId="0" fontId="14" fillId="15" borderId="59" xfId="0" applyFont="1" applyFill="1" applyBorder="1" applyAlignment="1">
      <alignment horizontal="left" vertical="center"/>
    </xf>
    <xf numFmtId="0" fontId="14" fillId="15" borderId="0" xfId="0" applyFont="1" applyFill="1"/>
    <xf numFmtId="0" fontId="15" fillId="15" borderId="0" xfId="0" applyFont="1" applyFill="1" applyAlignment="1">
      <alignment horizontal="left"/>
    </xf>
    <xf numFmtId="0" fontId="14" fillId="15" borderId="62" xfId="0" applyFont="1" applyFill="1" applyBorder="1" applyAlignment="1">
      <alignment horizontal="left" vertical="center"/>
    </xf>
    <xf numFmtId="0" fontId="2" fillId="0" borderId="60" xfId="0" applyFont="1" applyBorder="1" applyAlignment="1">
      <alignment horizontal="center" vertical="center" wrapText="1"/>
    </xf>
    <xf numFmtId="0" fontId="6" fillId="0" borderId="61" xfId="0" applyFont="1" applyBorder="1" applyAlignment="1">
      <alignment horizontal="center" vertical="center"/>
    </xf>
    <xf numFmtId="0" fontId="16" fillId="5" borderId="59" xfId="0" applyFont="1" applyFill="1" applyBorder="1"/>
    <xf numFmtId="0" fontId="0" fillId="5" borderId="60" xfId="0" applyFill="1" applyBorder="1" applyAlignment="1">
      <alignment horizontal="center"/>
    </xf>
    <xf numFmtId="0" fontId="0" fillId="5" borderId="59" xfId="0" applyFill="1" applyBorder="1"/>
    <xf numFmtId="0" fontId="16" fillId="5" borderId="64" xfId="0" applyFont="1" applyFill="1" applyBorder="1"/>
    <xf numFmtId="0" fontId="0" fillId="5" borderId="65" xfId="0" applyFill="1" applyBorder="1"/>
    <xf numFmtId="0" fontId="16" fillId="5" borderId="65" xfId="0" applyFont="1" applyFill="1" applyBorder="1"/>
    <xf numFmtId="0" fontId="0" fillId="5" borderId="66" xfId="0" applyFill="1" applyBorder="1" applyAlignment="1">
      <alignment horizontal="center"/>
    </xf>
    <xf numFmtId="0" fontId="38" fillId="0" borderId="0" xfId="0" applyFont="1" applyAlignment="1">
      <alignment horizontal="center" vertical="center"/>
    </xf>
    <xf numFmtId="0" fontId="38" fillId="5" borderId="0" xfId="0" applyFont="1" applyFill="1" applyAlignment="1">
      <alignment horizontal="center" vertical="center"/>
    </xf>
    <xf numFmtId="0" fontId="17" fillId="0" borderId="15" xfId="0" applyFont="1" applyBorder="1" applyAlignment="1">
      <alignment horizontal="right"/>
    </xf>
    <xf numFmtId="0" fontId="14" fillId="0" borderId="0" xfId="0" applyFont="1" applyAlignment="1">
      <alignment horizontal="left"/>
    </xf>
    <xf numFmtId="0" fontId="15" fillId="0" borderId="19" xfId="0" applyFont="1" applyBorder="1" applyAlignment="1">
      <alignment horizontal="center" vertical="center"/>
    </xf>
    <xf numFmtId="0" fontId="21" fillId="0" borderId="0" xfId="0" applyFont="1" applyAlignment="1">
      <alignment horizontal="center" vertical="center" wrapText="1"/>
    </xf>
    <xf numFmtId="0" fontId="18" fillId="0" borderId="0" xfId="0" applyFont="1"/>
    <xf numFmtId="0" fontId="23" fillId="0" borderId="0" xfId="0" applyFont="1"/>
    <xf numFmtId="0" fontId="18" fillId="0" borderId="1" xfId="0" applyFont="1" applyBorder="1"/>
    <xf numFmtId="0" fontId="23" fillId="0" borderId="0" xfId="0" applyFont="1" applyAlignment="1">
      <alignment vertical="center" wrapText="1"/>
    </xf>
    <xf numFmtId="44" fontId="15" fillId="0" borderId="15" xfId="1" applyFont="1" applyBorder="1"/>
    <xf numFmtId="0" fontId="17" fillId="0" borderId="0" xfId="0" applyFont="1" applyAlignment="1">
      <alignment horizontal="right"/>
    </xf>
    <xf numFmtId="0" fontId="33" fillId="0" borderId="0" xfId="0" applyFont="1" applyAlignment="1">
      <alignment horizontal="center" vertical="center" wrapText="1"/>
    </xf>
    <xf numFmtId="0" fontId="22" fillId="0" borderId="0" xfId="0" applyFont="1" applyAlignment="1">
      <alignment vertical="center"/>
    </xf>
    <xf numFmtId="0" fontId="48" fillId="0" borderId="2" xfId="0" applyFont="1" applyBorder="1" applyAlignment="1">
      <alignment horizontal="center" vertical="center"/>
    </xf>
    <xf numFmtId="0" fontId="21" fillId="0" borderId="2" xfId="0" applyFont="1" applyBorder="1" applyAlignment="1">
      <alignment horizontal="center" vertical="center"/>
    </xf>
    <xf numFmtId="0" fontId="48" fillId="0" borderId="2" xfId="0" applyFont="1" applyBorder="1" applyAlignment="1">
      <alignment horizontal="center" vertical="center" wrapText="1"/>
    </xf>
    <xf numFmtId="0" fontId="14" fillId="3" borderId="67" xfId="0" applyFont="1" applyFill="1" applyBorder="1" applyAlignment="1">
      <alignment horizontal="left"/>
    </xf>
    <xf numFmtId="0" fontId="4" fillId="0" borderId="2" xfId="0" applyFont="1" applyBorder="1"/>
    <xf numFmtId="0" fontId="15" fillId="15" borderId="2" xfId="0" applyFont="1" applyFill="1" applyBorder="1"/>
    <xf numFmtId="0" fontId="4" fillId="15" borderId="2" xfId="0" applyFont="1" applyFill="1" applyBorder="1"/>
    <xf numFmtId="0" fontId="15" fillId="12" borderId="67" xfId="0" applyFont="1" applyFill="1" applyBorder="1" applyAlignment="1">
      <alignment vertical="top"/>
    </xf>
    <xf numFmtId="0" fontId="14" fillId="0" borderId="0" xfId="0" applyFont="1" applyAlignment="1">
      <alignment horizontal="center"/>
    </xf>
    <xf numFmtId="0" fontId="15" fillId="0" borderId="74" xfId="0" applyFont="1" applyBorder="1"/>
    <xf numFmtId="0" fontId="15" fillId="0" borderId="75" xfId="0" applyFont="1" applyBorder="1"/>
    <xf numFmtId="0" fontId="15" fillId="12" borderId="73" xfId="0" applyFont="1" applyFill="1" applyBorder="1"/>
    <xf numFmtId="0" fontId="15" fillId="12" borderId="25" xfId="0" applyFont="1" applyFill="1" applyBorder="1" applyAlignment="1">
      <alignment wrapText="1"/>
    </xf>
    <xf numFmtId="0" fontId="15" fillId="12" borderId="57" xfId="0" applyFont="1" applyFill="1" applyBorder="1" applyAlignment="1">
      <alignment wrapText="1"/>
    </xf>
    <xf numFmtId="0" fontId="15" fillId="12" borderId="1" xfId="0" applyFont="1" applyFill="1" applyBorder="1"/>
    <xf numFmtId="0" fontId="15" fillId="12" borderId="2" xfId="0" applyFont="1" applyFill="1" applyBorder="1" applyAlignment="1">
      <alignment wrapText="1"/>
    </xf>
    <xf numFmtId="0" fontId="15" fillId="12" borderId="68" xfId="0" applyFont="1" applyFill="1" applyBorder="1"/>
    <xf numFmtId="0" fontId="15" fillId="12" borderId="20" xfId="0" applyFont="1" applyFill="1" applyBorder="1" applyAlignment="1">
      <alignment wrapText="1"/>
    </xf>
    <xf numFmtId="0" fontId="15" fillId="12" borderId="76" xfId="0" applyFont="1" applyFill="1" applyBorder="1" applyAlignment="1">
      <alignment wrapText="1"/>
    </xf>
    <xf numFmtId="0" fontId="50" fillId="13" borderId="0" xfId="0" applyFont="1" applyFill="1" applyAlignment="1">
      <alignment horizontal="center" vertical="center"/>
    </xf>
    <xf numFmtId="0" fontId="0" fillId="5" borderId="3" xfId="0" applyFill="1" applyBorder="1" applyAlignment="1">
      <alignment horizontal="left" vertical="center"/>
    </xf>
    <xf numFmtId="0" fontId="0" fillId="0" borderId="77" xfId="0" applyBorder="1"/>
    <xf numFmtId="0" fontId="0" fillId="0" borderId="78" xfId="0" applyBorder="1"/>
    <xf numFmtId="0" fontId="14" fillId="15" borderId="79" xfId="0" applyFont="1" applyFill="1" applyBorder="1" applyAlignment="1">
      <alignment horizontal="center" vertical="center"/>
    </xf>
    <xf numFmtId="0" fontId="14" fillId="15" borderId="79" xfId="0" applyFont="1" applyFill="1" applyBorder="1" applyAlignment="1">
      <alignment horizontal="center" vertical="center" wrapText="1"/>
    </xf>
    <xf numFmtId="0" fontId="33" fillId="0" borderId="0" xfId="0" applyFont="1" applyAlignment="1">
      <alignment vertical="center" wrapText="1"/>
    </xf>
    <xf numFmtId="0" fontId="33" fillId="0" borderId="80" xfId="0" applyFont="1" applyBorder="1" applyAlignment="1">
      <alignment vertical="center" wrapText="1"/>
    </xf>
    <xf numFmtId="0" fontId="52" fillId="0" borderId="0" xfId="0" applyFont="1"/>
    <xf numFmtId="0" fontId="0" fillId="0" borderId="83" xfId="0" applyBorder="1"/>
    <xf numFmtId="0" fontId="0" fillId="0" borderId="84" xfId="0" applyBorder="1"/>
    <xf numFmtId="0" fontId="0" fillId="0" borderId="85" xfId="0" applyBorder="1"/>
    <xf numFmtId="0" fontId="6" fillId="0" borderId="13" xfId="0" applyFont="1" applyBorder="1"/>
    <xf numFmtId="0" fontId="0" fillId="0" borderId="13" xfId="0" applyBorder="1"/>
    <xf numFmtId="0" fontId="6" fillId="0" borderId="0" xfId="0" applyFont="1"/>
    <xf numFmtId="0" fontId="6" fillId="0" borderId="86" xfId="0" applyFont="1" applyBorder="1"/>
    <xf numFmtId="0" fontId="0" fillId="0" borderId="87" xfId="0" applyBorder="1"/>
    <xf numFmtId="0" fontId="0" fillId="0" borderId="88" xfId="0" applyBorder="1"/>
    <xf numFmtId="0" fontId="0" fillId="0" borderId="89" xfId="0" applyBorder="1"/>
    <xf numFmtId="0" fontId="0" fillId="18" borderId="87" xfId="0" applyFill="1" applyBorder="1"/>
    <xf numFmtId="0" fontId="0" fillId="18" borderId="88" xfId="0" applyFill="1" applyBorder="1"/>
    <xf numFmtId="0" fontId="6" fillId="18" borderId="89" xfId="0" applyFont="1" applyFill="1" applyBorder="1"/>
    <xf numFmtId="0" fontId="0" fillId="7" borderId="91" xfId="0" applyFill="1" applyBorder="1"/>
    <xf numFmtId="0" fontId="0" fillId="7" borderId="92" xfId="0" applyFill="1" applyBorder="1"/>
    <xf numFmtId="0" fontId="0" fillId="7" borderId="93" xfId="0" applyFill="1" applyBorder="1"/>
    <xf numFmtId="0" fontId="53" fillId="0" borderId="97" xfId="0" applyFont="1" applyBorder="1"/>
    <xf numFmtId="0" fontId="53" fillId="0" borderId="98" xfId="0" applyFont="1" applyBorder="1"/>
    <xf numFmtId="0" fontId="53" fillId="0" borderId="99" xfId="0" applyFont="1" applyBorder="1"/>
    <xf numFmtId="0" fontId="53" fillId="0" borderId="101" xfId="0" applyFont="1" applyBorder="1" applyAlignment="1">
      <alignment horizontal="center" vertical="center"/>
    </xf>
    <xf numFmtId="0" fontId="53" fillId="0" borderId="102" xfId="0" applyFont="1" applyBorder="1" applyAlignment="1">
      <alignment horizontal="center" vertical="center"/>
    </xf>
    <xf numFmtId="0" fontId="53" fillId="0" borderId="103" xfId="0" applyFont="1" applyBorder="1" applyAlignment="1">
      <alignment horizontal="center" vertical="center"/>
    </xf>
    <xf numFmtId="0" fontId="53" fillId="0" borderId="104" xfId="0" applyFont="1" applyBorder="1" applyAlignment="1">
      <alignment vertical="top" wrapText="1"/>
    </xf>
    <xf numFmtId="0" fontId="53" fillId="0" borderId="105" xfId="0" applyFont="1" applyBorder="1" applyAlignment="1">
      <alignment vertical="top" wrapText="1"/>
    </xf>
    <xf numFmtId="0" fontId="0" fillId="0" borderId="106" xfId="0" applyBorder="1"/>
    <xf numFmtId="0" fontId="53" fillId="0" borderId="79" xfId="0" applyFont="1" applyBorder="1" applyAlignment="1">
      <alignment horizontal="center" vertical="center"/>
    </xf>
    <xf numFmtId="0" fontId="53" fillId="0" borderId="77" xfId="0" applyFont="1" applyBorder="1" applyAlignment="1">
      <alignment horizontal="center" vertical="center"/>
    </xf>
    <xf numFmtId="0" fontId="0" fillId="7" borderId="81" xfId="0" applyFill="1" applyBorder="1"/>
    <xf numFmtId="0" fontId="0" fillId="7" borderId="82" xfId="0" applyFill="1" applyBorder="1"/>
    <xf numFmtId="0" fontId="53" fillId="0" borderId="108" xfId="0" applyFont="1" applyBorder="1"/>
    <xf numFmtId="0" fontId="53" fillId="0" borderId="109" xfId="0" applyFont="1" applyBorder="1"/>
    <xf numFmtId="0" fontId="53" fillId="0" borderId="110" xfId="0" applyFont="1" applyBorder="1"/>
    <xf numFmtId="0" fontId="53" fillId="0" borderId="101" xfId="0" applyFont="1" applyBorder="1"/>
    <xf numFmtId="0" fontId="53" fillId="0" borderId="102" xfId="0" applyFont="1" applyBorder="1"/>
    <xf numFmtId="0" fontId="53" fillId="0" borderId="103" xfId="0" applyFont="1" applyBorder="1"/>
    <xf numFmtId="0" fontId="53" fillId="0" borderId="96" xfId="0" applyFont="1" applyBorder="1" applyAlignment="1">
      <alignment horizontal="center" vertical="center"/>
    </xf>
    <xf numFmtId="0" fontId="0" fillId="7" borderId="95" xfId="0" applyFill="1" applyBorder="1"/>
    <xf numFmtId="0" fontId="0" fillId="7" borderId="96" xfId="0" applyFill="1" applyBorder="1"/>
    <xf numFmtId="0" fontId="53" fillId="0" borderId="91" xfId="0" applyFont="1" applyBorder="1"/>
    <xf numFmtId="0" fontId="53" fillId="0" borderId="92" xfId="0" applyFont="1" applyBorder="1"/>
    <xf numFmtId="0" fontId="53" fillId="0" borderId="93" xfId="0" applyFont="1" applyBorder="1"/>
    <xf numFmtId="0" fontId="53" fillId="0" borderId="106" xfId="0" applyFont="1" applyBorder="1" applyAlignment="1">
      <alignment wrapText="1"/>
    </xf>
    <xf numFmtId="0" fontId="53" fillId="0" borderId="104" xfId="0" applyFont="1" applyBorder="1" applyAlignment="1">
      <alignment wrapText="1"/>
    </xf>
    <xf numFmtId="0" fontId="53" fillId="0" borderId="106" xfId="0" applyFont="1" applyBorder="1" applyAlignment="1">
      <alignment vertical="top" wrapText="1"/>
    </xf>
    <xf numFmtId="0" fontId="53" fillId="0" borderId="111" xfId="0" applyFont="1" applyBorder="1"/>
    <xf numFmtId="0" fontId="53" fillId="0" borderId="112" xfId="0" applyFont="1" applyBorder="1"/>
    <xf numFmtId="0" fontId="53" fillId="0" borderId="113" xfId="0" applyFont="1" applyBorder="1"/>
    <xf numFmtId="0" fontId="0" fillId="0" borderId="104" xfId="0" applyBorder="1"/>
    <xf numFmtId="0" fontId="0" fillId="0" borderId="105" xfId="0" applyBorder="1"/>
    <xf numFmtId="0" fontId="2" fillId="0" borderId="0" xfId="0" applyFont="1" applyAlignment="1">
      <alignment wrapText="1"/>
    </xf>
    <xf numFmtId="0" fontId="14" fillId="0" borderId="0" xfId="0" applyFont="1"/>
    <xf numFmtId="0" fontId="14" fillId="18" borderId="0" xfId="0" applyFont="1" applyFill="1"/>
    <xf numFmtId="0" fontId="40" fillId="15" borderId="89" xfId="0" applyFont="1" applyFill="1" applyBorder="1"/>
    <xf numFmtId="0" fontId="41" fillId="15" borderId="88" xfId="0" applyFont="1" applyFill="1" applyBorder="1"/>
    <xf numFmtId="0" fontId="41" fillId="15" borderId="88" xfId="0" applyFont="1" applyFill="1" applyBorder="1" applyAlignment="1">
      <alignment horizontal="center"/>
    </xf>
    <xf numFmtId="0" fontId="40" fillId="15" borderId="86" xfId="0" applyFont="1" applyFill="1" applyBorder="1" applyAlignment="1">
      <alignment vertical="center"/>
    </xf>
    <xf numFmtId="0" fontId="40" fillId="15" borderId="85" xfId="0" applyFont="1" applyFill="1" applyBorder="1" applyAlignment="1">
      <alignment vertical="center"/>
    </xf>
    <xf numFmtId="165" fontId="41" fillId="15" borderId="84" xfId="0" applyNumberFormat="1" applyFont="1" applyFill="1" applyBorder="1" applyAlignment="1">
      <alignment horizontal="center" vertical="center"/>
    </xf>
    <xf numFmtId="165" fontId="41" fillId="15" borderId="84" xfId="0" applyNumberFormat="1" applyFont="1" applyFill="1" applyBorder="1" applyAlignment="1">
      <alignment horizontal="left" vertical="center"/>
    </xf>
    <xf numFmtId="14" fontId="40" fillId="15" borderId="84" xfId="0" applyNumberFormat="1" applyFont="1" applyFill="1" applyBorder="1" applyAlignment="1">
      <alignment horizontal="center" vertical="center"/>
    </xf>
    <xf numFmtId="14" fontId="40" fillId="15" borderId="84" xfId="0" applyNumberFormat="1" applyFont="1" applyFill="1" applyBorder="1" applyAlignment="1">
      <alignment horizontal="left" vertical="center"/>
    </xf>
    <xf numFmtId="0" fontId="40" fillId="15" borderId="84" xfId="0" applyFont="1" applyFill="1" applyBorder="1" applyAlignment="1">
      <alignment horizontal="left" vertical="center" wrapText="1"/>
    </xf>
    <xf numFmtId="0" fontId="41" fillId="15" borderId="84" xfId="0" applyFont="1" applyFill="1" applyBorder="1" applyAlignment="1">
      <alignment vertical="center"/>
    </xf>
    <xf numFmtId="0" fontId="40" fillId="15" borderId="84" xfId="0" applyFont="1" applyFill="1" applyBorder="1" applyAlignment="1">
      <alignment vertical="center"/>
    </xf>
    <xf numFmtId="0" fontId="14" fillId="15" borderId="86" xfId="0" applyFont="1" applyFill="1" applyBorder="1" applyAlignment="1">
      <alignment vertical="center"/>
    </xf>
    <xf numFmtId="0" fontId="14" fillId="15" borderId="85" xfId="0" applyFont="1" applyFill="1" applyBorder="1" applyAlignment="1">
      <alignment vertical="center"/>
    </xf>
    <xf numFmtId="165" fontId="15" fillId="15" borderId="84" xfId="0" applyNumberFormat="1" applyFont="1" applyFill="1" applyBorder="1" applyAlignment="1">
      <alignment horizontal="center" vertical="center"/>
    </xf>
    <xf numFmtId="165" fontId="15" fillId="15" borderId="84" xfId="0" applyNumberFormat="1" applyFont="1" applyFill="1" applyBorder="1" applyAlignment="1">
      <alignment horizontal="left" vertical="center"/>
    </xf>
    <xf numFmtId="14" fontId="14" fillId="15" borderId="84" xfId="0" applyNumberFormat="1" applyFont="1" applyFill="1" applyBorder="1" applyAlignment="1">
      <alignment horizontal="center" vertical="center"/>
    </xf>
    <xf numFmtId="14" fontId="14" fillId="15" borderId="84" xfId="0" applyNumberFormat="1" applyFont="1" applyFill="1" applyBorder="1" applyAlignment="1">
      <alignment horizontal="left" vertical="center"/>
    </xf>
    <xf numFmtId="0" fontId="14" fillId="15" borderId="84" xfId="0" applyFont="1" applyFill="1" applyBorder="1" applyAlignment="1">
      <alignment horizontal="left" vertical="center" wrapText="1"/>
    </xf>
    <xf numFmtId="0" fontId="21" fillId="0" borderId="74" xfId="0" applyFont="1" applyBorder="1" applyAlignment="1">
      <alignment horizontal="center" vertical="center"/>
    </xf>
    <xf numFmtId="0" fontId="0" fillId="5" borderId="74" xfId="0" applyFill="1" applyBorder="1" applyAlignment="1">
      <alignment horizontal="left" vertical="center"/>
    </xf>
    <xf numFmtId="0" fontId="0" fillId="5" borderId="74" xfId="0" applyFill="1" applyBorder="1" applyAlignment="1">
      <alignment horizontal="left"/>
    </xf>
    <xf numFmtId="0" fontId="4" fillId="19" borderId="3" xfId="0" applyFont="1" applyFill="1" applyBorder="1"/>
    <xf numFmtId="165" fontId="15" fillId="5" borderId="4" xfId="0" applyNumberFormat="1" applyFont="1" applyFill="1" applyBorder="1" applyAlignment="1">
      <alignment horizontal="left" vertical="top"/>
    </xf>
    <xf numFmtId="0" fontId="0" fillId="0" borderId="115" xfId="0" applyBorder="1"/>
    <xf numFmtId="0" fontId="25" fillId="0" borderId="116" xfId="0" applyFont="1" applyBorder="1" applyAlignment="1">
      <alignment wrapText="1"/>
    </xf>
    <xf numFmtId="0" fontId="26" fillId="0" borderId="116" xfId="0" applyFont="1" applyBorder="1" applyAlignment="1">
      <alignment horizontal="center" vertical="center" wrapText="1"/>
    </xf>
    <xf numFmtId="0" fontId="26" fillId="0" borderId="117" xfId="0" applyFont="1" applyBorder="1" applyAlignment="1">
      <alignment horizontal="center" vertical="center" wrapText="1"/>
    </xf>
    <xf numFmtId="0" fontId="27" fillId="6" borderId="119" xfId="0" applyFont="1" applyFill="1" applyBorder="1" applyAlignment="1">
      <alignment wrapText="1"/>
    </xf>
    <xf numFmtId="0" fontId="28" fillId="6" borderId="119" xfId="0" applyFont="1" applyFill="1" applyBorder="1" applyAlignment="1">
      <alignment horizontal="center" vertical="center"/>
    </xf>
    <xf numFmtId="0" fontId="25" fillId="6" borderId="120" xfId="0" applyFont="1" applyFill="1" applyBorder="1" applyAlignment="1">
      <alignment vertical="center"/>
    </xf>
    <xf numFmtId="0" fontId="29" fillId="6" borderId="119" xfId="0" applyFont="1" applyFill="1" applyBorder="1" applyAlignment="1">
      <alignment wrapText="1"/>
    </xf>
    <xf numFmtId="0" fontId="28" fillId="6" borderId="120" xfId="0" applyFont="1" applyFill="1" applyBorder="1" applyAlignment="1">
      <alignment horizontal="center" vertical="center"/>
    </xf>
    <xf numFmtId="0" fontId="27" fillId="9" borderId="119" xfId="0" applyFont="1" applyFill="1" applyBorder="1" applyAlignment="1">
      <alignment wrapText="1"/>
    </xf>
    <xf numFmtId="0" fontId="28" fillId="9" borderId="119" xfId="0" applyFont="1" applyFill="1" applyBorder="1" applyAlignment="1">
      <alignment horizontal="center"/>
    </xf>
    <xf numFmtId="0" fontId="28" fillId="9" borderId="120" xfId="0" applyFont="1" applyFill="1" applyBorder="1" applyAlignment="1">
      <alignment horizontal="center"/>
    </xf>
    <xf numFmtId="0" fontId="29" fillId="9" borderId="119" xfId="0" applyFont="1" applyFill="1" applyBorder="1" applyAlignment="1">
      <alignment wrapText="1"/>
    </xf>
    <xf numFmtId="0" fontId="28" fillId="9" borderId="119" xfId="0" applyFont="1" applyFill="1" applyBorder="1" applyAlignment="1">
      <alignment horizontal="center" vertical="center"/>
    </xf>
    <xf numFmtId="0" fontId="28" fillId="9" borderId="120" xfId="0" applyFont="1" applyFill="1" applyBorder="1" applyAlignment="1">
      <alignment horizontal="center" vertical="center"/>
    </xf>
    <xf numFmtId="0" fontId="29" fillId="9" borderId="119" xfId="0" applyFont="1" applyFill="1" applyBorder="1" applyAlignment="1">
      <alignment vertical="center" wrapText="1"/>
    </xf>
    <xf numFmtId="0" fontId="4" fillId="9" borderId="119" xfId="0" applyFont="1" applyFill="1" applyBorder="1" applyAlignment="1">
      <alignment wrapText="1"/>
    </xf>
    <xf numFmtId="0" fontId="27" fillId="10" borderId="119" xfId="0" applyFont="1" applyFill="1" applyBorder="1" applyAlignment="1">
      <alignment wrapText="1"/>
    </xf>
    <xf numFmtId="0" fontId="28" fillId="10" borderId="119" xfId="0" applyFont="1" applyFill="1" applyBorder="1" applyAlignment="1">
      <alignment horizontal="center"/>
    </xf>
    <xf numFmtId="0" fontId="28" fillId="10" borderId="120" xfId="0" applyFont="1" applyFill="1" applyBorder="1" applyAlignment="1">
      <alignment horizontal="center"/>
    </xf>
    <xf numFmtId="0" fontId="29" fillId="10" borderId="119" xfId="0" applyFont="1" applyFill="1" applyBorder="1" applyAlignment="1">
      <alignment wrapText="1"/>
    </xf>
    <xf numFmtId="0" fontId="28" fillId="10" borderId="119" xfId="0" applyFont="1" applyFill="1" applyBorder="1" applyAlignment="1">
      <alignment horizontal="center" vertical="center"/>
    </xf>
    <xf numFmtId="0" fontId="28" fillId="10" borderId="120" xfId="0" applyFont="1" applyFill="1" applyBorder="1" applyAlignment="1">
      <alignment horizontal="center" vertical="center"/>
    </xf>
    <xf numFmtId="0" fontId="30" fillId="10" borderId="119" xfId="0" applyFont="1" applyFill="1" applyBorder="1" applyAlignment="1">
      <alignment wrapText="1"/>
    </xf>
    <xf numFmtId="0" fontId="31" fillId="10" borderId="119" xfId="0" applyFont="1" applyFill="1" applyBorder="1" applyAlignment="1">
      <alignment horizontal="center" vertical="center"/>
    </xf>
    <xf numFmtId="0" fontId="31" fillId="10" borderId="120" xfId="0" applyFont="1" applyFill="1" applyBorder="1" applyAlignment="1">
      <alignment horizontal="center" vertical="center"/>
    </xf>
    <xf numFmtId="0" fontId="32" fillId="10" borderId="119" xfId="0" applyFont="1" applyFill="1" applyBorder="1" applyAlignment="1">
      <alignment horizontal="center" vertical="center" wrapText="1"/>
    </xf>
    <xf numFmtId="0" fontId="27" fillId="11" borderId="119" xfId="0" applyFont="1" applyFill="1" applyBorder="1" applyAlignment="1">
      <alignment wrapText="1"/>
    </xf>
    <xf numFmtId="0" fontId="28" fillId="11" borderId="119" xfId="0" applyFont="1" applyFill="1" applyBorder="1" applyAlignment="1">
      <alignment horizontal="center" vertical="center"/>
    </xf>
    <xf numFmtId="0" fontId="28" fillId="11" borderId="120" xfId="0" applyFont="1" applyFill="1" applyBorder="1" applyAlignment="1">
      <alignment horizontal="center" vertical="center"/>
    </xf>
    <xf numFmtId="0" fontId="29" fillId="11" borderId="119" xfId="0" applyFont="1" applyFill="1" applyBorder="1" applyAlignment="1">
      <alignment wrapText="1"/>
    </xf>
    <xf numFmtId="0" fontId="25" fillId="11" borderId="119" xfId="0" applyFont="1" applyFill="1" applyBorder="1" applyAlignment="1">
      <alignment horizontal="center" vertical="center"/>
    </xf>
    <xf numFmtId="0" fontId="0" fillId="12" borderId="121" xfId="0" applyFill="1" applyBorder="1"/>
    <xf numFmtId="0" fontId="29" fillId="12" borderId="122" xfId="0" applyFont="1" applyFill="1" applyBorder="1" applyAlignment="1">
      <alignment wrapText="1"/>
    </xf>
    <xf numFmtId="0" fontId="28" fillId="12" borderId="122" xfId="0" applyFont="1" applyFill="1" applyBorder="1" applyAlignment="1">
      <alignment horizontal="center" vertical="center"/>
    </xf>
    <xf numFmtId="0" fontId="28" fillId="12" borderId="123" xfId="0" applyFont="1" applyFill="1" applyBorder="1" applyAlignment="1">
      <alignment horizontal="center" vertical="center"/>
    </xf>
    <xf numFmtId="0" fontId="0" fillId="0" borderId="124" xfId="0" applyBorder="1"/>
    <xf numFmtId="0" fontId="0" fillId="0" borderId="125" xfId="0" applyBorder="1"/>
    <xf numFmtId="0" fontId="0" fillId="0" borderId="125" xfId="0" applyBorder="1" applyAlignment="1">
      <alignment horizontal="center"/>
    </xf>
    <xf numFmtId="0" fontId="0" fillId="0" borderId="126" xfId="0" applyBorder="1" applyAlignment="1">
      <alignment horizontal="center"/>
    </xf>
    <xf numFmtId="0" fontId="14" fillId="15" borderId="127" xfId="0" applyFont="1" applyFill="1" applyBorder="1" applyAlignment="1">
      <alignment vertical="center" wrapText="1"/>
    </xf>
    <xf numFmtId="165" fontId="15" fillId="15" borderId="114" xfId="0" applyNumberFormat="1" applyFont="1" applyFill="1" applyBorder="1" applyAlignment="1">
      <alignment horizontal="left" vertical="center"/>
    </xf>
    <xf numFmtId="0" fontId="14" fillId="15" borderId="114" xfId="0" applyFont="1" applyFill="1" applyBorder="1" applyAlignment="1">
      <alignment horizontal="left" vertical="center" wrapText="1"/>
    </xf>
    <xf numFmtId="0" fontId="6" fillId="0" borderId="130" xfId="0" applyFont="1" applyBorder="1" applyAlignment="1">
      <alignment horizontal="center" vertical="center"/>
    </xf>
    <xf numFmtId="165" fontId="15" fillId="5" borderId="114" xfId="0" applyNumberFormat="1" applyFont="1" applyFill="1" applyBorder="1" applyAlignment="1">
      <alignment horizontal="left" vertical="top" wrapText="1"/>
    </xf>
    <xf numFmtId="165" fontId="15" fillId="5" borderId="114" xfId="0" applyNumberFormat="1" applyFont="1" applyFill="1" applyBorder="1" applyAlignment="1">
      <alignment horizontal="left" vertical="top"/>
    </xf>
    <xf numFmtId="0" fontId="6" fillId="0" borderId="120" xfId="0" applyFont="1" applyBorder="1" applyAlignment="1">
      <alignment horizontal="center" vertical="center"/>
    </xf>
    <xf numFmtId="0" fontId="15" fillId="12" borderId="127" xfId="0" applyFont="1" applyFill="1" applyBorder="1" applyAlignment="1">
      <alignment vertical="top" wrapText="1"/>
    </xf>
    <xf numFmtId="0" fontId="12" fillId="5" borderId="127" xfId="0" applyFont="1" applyFill="1" applyBorder="1"/>
    <xf numFmtId="0" fontId="16" fillId="5" borderId="128" xfId="0" applyFont="1" applyFill="1" applyBorder="1"/>
    <xf numFmtId="0" fontId="0" fillId="5" borderId="136" xfId="0" applyFill="1" applyBorder="1" applyAlignment="1">
      <alignment horizontal="center"/>
    </xf>
    <xf numFmtId="0" fontId="40" fillId="15" borderId="138" xfId="0" applyFont="1" applyFill="1" applyBorder="1" applyAlignment="1">
      <alignment vertical="center" wrapText="1"/>
    </xf>
    <xf numFmtId="0" fontId="40" fillId="15" borderId="139" xfId="0" applyFont="1" applyFill="1" applyBorder="1" applyAlignment="1">
      <alignment horizontal="center" vertical="center" wrapText="1"/>
    </xf>
    <xf numFmtId="0" fontId="40" fillId="0" borderId="135" xfId="0" applyFont="1" applyBorder="1"/>
    <xf numFmtId="0" fontId="40" fillId="0" borderId="128" xfId="0" applyFont="1" applyBorder="1"/>
    <xf numFmtId="0" fontId="40" fillId="0" borderId="129" xfId="0" applyFont="1" applyBorder="1"/>
    <xf numFmtId="169" fontId="37" fillId="0" borderId="163" xfId="3" applyNumberFormat="1" applyFont="1" applyBorder="1" applyAlignment="1" applyProtection="1">
      <alignment horizontal="left" vertical="center"/>
      <protection locked="0"/>
    </xf>
    <xf numFmtId="0" fontId="40" fillId="15" borderId="143" xfId="0" applyFont="1" applyFill="1" applyBorder="1" applyAlignment="1">
      <alignment vertical="center"/>
    </xf>
    <xf numFmtId="0" fontId="40" fillId="15" borderId="144" xfId="0" applyFont="1" applyFill="1" applyBorder="1" applyAlignment="1">
      <alignment vertical="center"/>
    </xf>
    <xf numFmtId="0" fontId="40" fillId="15" borderId="144" xfId="0" applyFont="1" applyFill="1" applyBorder="1"/>
    <xf numFmtId="167" fontId="40" fillId="15" borderId="144" xfId="0" applyNumberFormat="1" applyFont="1" applyFill="1" applyBorder="1"/>
    <xf numFmtId="0" fontId="37" fillId="15" borderId="144" xfId="0" applyFont="1" applyFill="1" applyBorder="1"/>
    <xf numFmtId="0" fontId="44" fillId="5" borderId="171" xfId="0" applyFont="1" applyFill="1" applyBorder="1"/>
    <xf numFmtId="0" fontId="44" fillId="5" borderId="147" xfId="0" applyFont="1" applyFill="1" applyBorder="1"/>
    <xf numFmtId="0" fontId="37" fillId="5" borderId="147" xfId="0" applyFont="1" applyFill="1" applyBorder="1"/>
    <xf numFmtId="0" fontId="37" fillId="5" borderId="172" xfId="0" applyFont="1" applyFill="1" applyBorder="1" applyAlignment="1">
      <alignment horizontal="center"/>
    </xf>
    <xf numFmtId="0" fontId="37" fillId="5" borderId="114" xfId="0" applyFont="1" applyFill="1" applyBorder="1"/>
    <xf numFmtId="0" fontId="48" fillId="15" borderId="163" xfId="0" applyFont="1" applyFill="1" applyBorder="1" applyAlignment="1">
      <alignment horizontal="center" vertical="center"/>
    </xf>
    <xf numFmtId="0" fontId="48" fillId="0" borderId="163" xfId="0" applyFont="1" applyBorder="1" applyAlignment="1">
      <alignment horizontal="center" vertical="center"/>
    </xf>
    <xf numFmtId="0" fontId="18" fillId="0" borderId="143" xfId="0" applyFont="1" applyBorder="1"/>
    <xf numFmtId="0" fontId="18" fillId="0" borderId="144" xfId="0" applyFont="1" applyBorder="1"/>
    <xf numFmtId="0" fontId="18" fillId="0" borderId="151" xfId="0" applyFont="1" applyBorder="1"/>
    <xf numFmtId="0" fontId="48" fillId="5" borderId="174" xfId="0" applyFont="1" applyFill="1" applyBorder="1" applyAlignment="1">
      <alignment horizontal="center" vertical="center" wrapText="1"/>
    </xf>
    <xf numFmtId="0" fontId="14" fillId="15" borderId="175" xfId="0" applyFont="1" applyFill="1" applyBorder="1" applyAlignment="1">
      <alignment horizontal="left" vertical="center"/>
    </xf>
    <xf numFmtId="0" fontId="14" fillId="15" borderId="176" xfId="0" applyFont="1" applyFill="1" applyBorder="1" applyAlignment="1">
      <alignment horizontal="left" vertical="center"/>
    </xf>
    <xf numFmtId="0" fontId="14" fillId="15" borderId="177" xfId="0" applyFont="1" applyFill="1" applyBorder="1" applyAlignment="1">
      <alignment horizontal="left"/>
    </xf>
    <xf numFmtId="0" fontId="14" fillId="15" borderId="138" xfId="0" applyFont="1" applyFill="1" applyBorder="1" applyAlignment="1">
      <alignment vertical="center"/>
    </xf>
    <xf numFmtId="0" fontId="48" fillId="5" borderId="178" xfId="0" applyFont="1" applyFill="1" applyBorder="1" applyAlignment="1">
      <alignment horizontal="center" vertical="center"/>
    </xf>
    <xf numFmtId="1" fontId="34" fillId="3" borderId="171" xfId="0" applyNumberFormat="1" applyFont="1" applyFill="1" applyBorder="1"/>
    <xf numFmtId="1" fontId="34" fillId="3" borderId="147" xfId="0" applyNumberFormat="1" applyFont="1" applyFill="1" applyBorder="1"/>
    <xf numFmtId="1" fontId="34" fillId="3" borderId="172" xfId="0" applyNumberFormat="1" applyFont="1" applyFill="1" applyBorder="1"/>
    <xf numFmtId="3" fontId="14" fillId="3" borderId="177" xfId="0" applyNumberFormat="1" applyFont="1" applyFill="1" applyBorder="1" applyAlignment="1">
      <alignment wrapText="1"/>
    </xf>
    <xf numFmtId="0" fontId="15" fillId="0" borderId="114" xfId="0" applyFont="1" applyBorder="1" applyAlignment="1">
      <alignment horizontal="center"/>
    </xf>
    <xf numFmtId="3" fontId="15" fillId="0" borderId="171" xfId="0" applyNumberFormat="1" applyFont="1" applyBorder="1"/>
    <xf numFmtId="0" fontId="15" fillId="0" borderId="172" xfId="0" applyFont="1" applyBorder="1"/>
    <xf numFmtId="0" fontId="14" fillId="0" borderId="172" xfId="0" applyFont="1" applyBorder="1" applyAlignment="1">
      <alignment horizontal="left"/>
    </xf>
    <xf numFmtId="0" fontId="15" fillId="0" borderId="171" xfId="0" applyFont="1" applyBorder="1" applyAlignment="1">
      <alignment horizontal="center"/>
    </xf>
    <xf numFmtId="0" fontId="15" fillId="12" borderId="114" xfId="0" applyFont="1" applyFill="1" applyBorder="1" applyAlignment="1">
      <alignment wrapText="1"/>
    </xf>
    <xf numFmtId="0" fontId="15" fillId="0" borderId="114" xfId="0" applyFont="1" applyBorder="1"/>
    <xf numFmtId="0" fontId="15" fillId="12" borderId="141" xfId="0" applyFont="1" applyFill="1" applyBorder="1"/>
    <xf numFmtId="166" fontId="15" fillId="0" borderId="141" xfId="0" applyNumberFormat="1" applyFont="1" applyBorder="1"/>
    <xf numFmtId="44" fontId="15" fillId="0" borderId="141" xfId="1" applyFont="1" applyBorder="1"/>
    <xf numFmtId="0" fontId="15" fillId="0" borderId="179" xfId="0" applyFont="1" applyBorder="1"/>
    <xf numFmtId="3" fontId="15" fillId="0" borderId="173" xfId="0" applyNumberFormat="1" applyFont="1" applyBorder="1"/>
    <xf numFmtId="0" fontId="15" fillId="0" borderId="173" xfId="0" applyFont="1" applyBorder="1"/>
    <xf numFmtId="44" fontId="15" fillId="0" borderId="173" xfId="1" applyFont="1" applyBorder="1"/>
    <xf numFmtId="3" fontId="15" fillId="12" borderId="180" xfId="0" applyNumberFormat="1" applyFont="1" applyFill="1" applyBorder="1"/>
    <xf numFmtId="0" fontId="15" fillId="0" borderId="141" xfId="0" applyFont="1" applyBorder="1"/>
    <xf numFmtId="3" fontId="15" fillId="0" borderId="141" xfId="0" applyNumberFormat="1" applyFont="1" applyBorder="1"/>
    <xf numFmtId="0" fontId="14" fillId="3" borderId="181" xfId="0" applyFont="1" applyFill="1" applyBorder="1"/>
    <xf numFmtId="0" fontId="15" fillId="0" borderId="182" xfId="0" applyFont="1" applyBorder="1" applyAlignment="1">
      <alignment horizontal="center"/>
    </xf>
    <xf numFmtId="0" fontId="15" fillId="0" borderId="178" xfId="0" applyFont="1" applyBorder="1"/>
    <xf numFmtId="0" fontId="15" fillId="0" borderId="141" xfId="0" applyFont="1" applyBorder="1" applyAlignment="1">
      <alignment horizontal="left"/>
    </xf>
    <xf numFmtId="3" fontId="15" fillId="0" borderId="183" xfId="0" applyNumberFormat="1" applyFont="1" applyBorder="1" applyAlignment="1">
      <alignment horizontal="center"/>
    </xf>
    <xf numFmtId="0" fontId="15" fillId="0" borderId="181" xfId="0" applyFont="1" applyBorder="1"/>
    <xf numFmtId="0" fontId="15" fillId="0" borderId="183" xfId="0" applyFont="1" applyBorder="1"/>
    <xf numFmtId="3" fontId="15" fillId="0" borderId="141" xfId="0" applyNumberFormat="1" applyFont="1" applyBorder="1" applyAlignment="1">
      <alignment horizontal="left"/>
    </xf>
    <xf numFmtId="4" fontId="15" fillId="0" borderId="183" xfId="0" applyNumberFormat="1" applyFont="1" applyBorder="1" applyAlignment="1">
      <alignment horizontal="center"/>
    </xf>
    <xf numFmtId="4" fontId="15" fillId="0" borderId="141" xfId="0" applyNumberFormat="1" applyFont="1" applyBorder="1"/>
    <xf numFmtId="4" fontId="15" fillId="0" borderId="184" xfId="0" applyNumberFormat="1" applyFont="1" applyBorder="1" applyAlignment="1">
      <alignment horizontal="center"/>
    </xf>
    <xf numFmtId="0" fontId="15" fillId="0" borderId="185" xfId="0" applyFont="1" applyBorder="1"/>
    <xf numFmtId="0" fontId="15" fillId="0" borderId="184" xfId="0" applyFont="1" applyBorder="1"/>
    <xf numFmtId="4" fontId="15" fillId="0" borderId="173" xfId="0" applyNumberFormat="1" applyFont="1" applyBorder="1"/>
    <xf numFmtId="0" fontId="14" fillId="15" borderId="186" xfId="0" applyFont="1" applyFill="1" applyBorder="1" applyAlignment="1">
      <alignment horizontal="left"/>
    </xf>
    <xf numFmtId="0" fontId="14" fillId="6" borderId="163" xfId="0" applyFont="1" applyFill="1" applyBorder="1" applyAlignment="1">
      <alignment horizontal="center" wrapText="1"/>
    </xf>
    <xf numFmtId="0" fontId="15" fillId="12" borderId="188" xfId="0" applyFont="1" applyFill="1" applyBorder="1" applyAlignment="1">
      <alignment horizontal="center"/>
    </xf>
    <xf numFmtId="166" fontId="15" fillId="0" borderId="188" xfId="0" applyNumberFormat="1" applyFont="1" applyBorder="1" applyAlignment="1">
      <alignment horizontal="center"/>
    </xf>
    <xf numFmtId="166" fontId="15" fillId="0" borderId="193" xfId="0" applyNumberFormat="1" applyFont="1" applyBorder="1" applyAlignment="1">
      <alignment horizontal="center"/>
    </xf>
    <xf numFmtId="0" fontId="14" fillId="7" borderId="163" xfId="0" applyFont="1" applyFill="1" applyBorder="1" applyAlignment="1">
      <alignment horizontal="center" wrapText="1"/>
    </xf>
    <xf numFmtId="0" fontId="14" fillId="15" borderId="197" xfId="0" applyFont="1" applyFill="1" applyBorder="1" applyAlignment="1">
      <alignment horizontal="left" wrapText="1"/>
    </xf>
    <xf numFmtId="0" fontId="14" fillId="15" borderId="198" xfId="0" applyFont="1" applyFill="1" applyBorder="1" applyAlignment="1">
      <alignment horizontal="left" wrapText="1"/>
    </xf>
    <xf numFmtId="0" fontId="14" fillId="15" borderId="199" xfId="0" applyFont="1" applyFill="1" applyBorder="1" applyAlignment="1">
      <alignment horizontal="left" wrapText="1"/>
    </xf>
    <xf numFmtId="165" fontId="15" fillId="5" borderId="189" xfId="0" applyNumberFormat="1" applyFont="1" applyFill="1" applyBorder="1"/>
    <xf numFmtId="0" fontId="15" fillId="5" borderId="189" xfId="0" applyFont="1" applyFill="1" applyBorder="1"/>
    <xf numFmtId="165" fontId="15" fillId="5" borderId="189" xfId="0" applyNumberFormat="1" applyFont="1" applyFill="1" applyBorder="1" applyAlignment="1">
      <alignment horizontal="center"/>
    </xf>
    <xf numFmtId="165" fontId="15" fillId="5" borderId="200" xfId="0" applyNumberFormat="1" applyFont="1" applyFill="1" applyBorder="1" applyAlignment="1">
      <alignment horizontal="center"/>
    </xf>
    <xf numFmtId="165" fontId="15" fillId="5" borderId="201" xfId="0" applyNumberFormat="1" applyFont="1" applyFill="1" applyBorder="1" applyAlignment="1">
      <alignment horizontal="center"/>
    </xf>
    <xf numFmtId="165" fontId="15" fillId="5" borderId="202" xfId="0" applyNumberFormat="1" applyFont="1" applyFill="1" applyBorder="1" applyAlignment="1">
      <alignment horizontal="center"/>
    </xf>
    <xf numFmtId="0" fontId="14" fillId="5" borderId="203" xfId="0" applyFont="1" applyFill="1" applyBorder="1" applyAlignment="1">
      <alignment horizontal="left" wrapText="1"/>
    </xf>
    <xf numFmtId="0" fontId="14" fillId="5" borderId="197" xfId="0" applyFont="1" applyFill="1" applyBorder="1" applyAlignment="1">
      <alignment horizontal="left" wrapText="1"/>
    </xf>
    <xf numFmtId="0" fontId="14" fillId="5" borderId="204" xfId="0" applyFont="1" applyFill="1" applyBorder="1" applyAlignment="1">
      <alignment horizontal="left" wrapText="1"/>
    </xf>
    <xf numFmtId="0" fontId="15" fillId="15" borderId="203" xfId="0" applyFont="1" applyFill="1" applyBorder="1" applyAlignment="1">
      <alignment horizontal="left"/>
    </xf>
    <xf numFmtId="0" fontId="15" fillId="15" borderId="197" xfId="0" applyFont="1" applyFill="1" applyBorder="1" applyAlignment="1">
      <alignment horizontal="left"/>
    </xf>
    <xf numFmtId="0" fontId="15" fillId="15" borderId="204" xfId="0" applyFont="1" applyFill="1" applyBorder="1" applyAlignment="1">
      <alignment horizontal="left"/>
    </xf>
    <xf numFmtId="0" fontId="15" fillId="15" borderId="197" xfId="0" applyFont="1" applyFill="1" applyBorder="1"/>
    <xf numFmtId="0" fontId="15" fillId="15" borderId="204" xfId="0" applyFont="1" applyFill="1" applyBorder="1"/>
    <xf numFmtId="0" fontId="15" fillId="0" borderId="215" xfId="0" applyFont="1" applyBorder="1" applyAlignment="1">
      <alignment vertical="top" wrapText="1"/>
    </xf>
    <xf numFmtId="0" fontId="15" fillId="0" borderId="216" xfId="0" applyFont="1" applyBorder="1"/>
    <xf numFmtId="0" fontId="15" fillId="0" borderId="198" xfId="0" applyFont="1" applyBorder="1"/>
    <xf numFmtId="0" fontId="15" fillId="5" borderId="114" xfId="0" applyFont="1" applyFill="1" applyBorder="1"/>
    <xf numFmtId="3" fontId="0" fillId="2" borderId="216" xfId="0" applyNumberFormat="1" applyFill="1" applyBorder="1"/>
    <xf numFmtId="3" fontId="0" fillId="0" borderId="218" xfId="0" applyNumberFormat="1" applyBorder="1"/>
    <xf numFmtId="1" fontId="8" fillId="0" borderId="114" xfId="0" quotePrefix="1" applyNumberFormat="1" applyFont="1" applyBorder="1" applyAlignment="1">
      <alignment horizontal="center"/>
    </xf>
    <xf numFmtId="3" fontId="0" fillId="0" borderId="217" xfId="0" applyNumberFormat="1" applyBorder="1"/>
    <xf numFmtId="3" fontId="12" fillId="2" borderId="114" xfId="0" applyNumberFormat="1" applyFont="1" applyFill="1" applyBorder="1"/>
    <xf numFmtId="3" fontId="0" fillId="0" borderId="114" xfId="0" applyNumberFormat="1" applyBorder="1"/>
    <xf numFmtId="3" fontId="0" fillId="0" borderId="203" xfId="0" applyNumberFormat="1" applyBorder="1"/>
    <xf numFmtId="3" fontId="0" fillId="0" borderId="197" xfId="0" applyNumberFormat="1" applyBorder="1"/>
    <xf numFmtId="3" fontId="0" fillId="0" borderId="204" xfId="0" applyNumberFormat="1" applyBorder="1"/>
    <xf numFmtId="3" fontId="0" fillId="2" borderId="203" xfId="0" applyNumberFormat="1" applyFill="1" applyBorder="1"/>
    <xf numFmtId="3" fontId="0" fillId="0" borderId="219" xfId="0" applyNumberFormat="1" applyBorder="1"/>
    <xf numFmtId="3" fontId="12" fillId="0" borderId="203" xfId="0" applyNumberFormat="1" applyFont="1" applyBorder="1"/>
    <xf numFmtId="3" fontId="12" fillId="0" borderId="197" xfId="0" applyNumberFormat="1" applyFont="1" applyBorder="1"/>
    <xf numFmtId="3" fontId="12" fillId="0" borderId="204" xfId="0" applyNumberFormat="1" applyFont="1" applyBorder="1"/>
    <xf numFmtId="3" fontId="12" fillId="2" borderId="203" xfId="0" applyNumberFormat="1" applyFont="1" applyFill="1" applyBorder="1"/>
    <xf numFmtId="3" fontId="12" fillId="0" borderId="219" xfId="0" applyNumberFormat="1" applyFont="1" applyBorder="1"/>
    <xf numFmtId="3" fontId="12" fillId="2" borderId="197" xfId="0" applyNumberFormat="1" applyFont="1" applyFill="1" applyBorder="1"/>
    <xf numFmtId="3" fontId="12" fillId="2" borderId="204" xfId="0" applyNumberFormat="1" applyFont="1" applyFill="1" applyBorder="1"/>
    <xf numFmtId="3" fontId="12" fillId="2" borderId="219" xfId="0" applyNumberFormat="1" applyFont="1" applyFill="1" applyBorder="1"/>
    <xf numFmtId="3" fontId="0" fillId="0" borderId="216" xfId="0" applyNumberFormat="1" applyBorder="1"/>
    <xf numFmtId="3" fontId="0" fillId="0" borderId="198" xfId="0" applyNumberFormat="1" applyBorder="1"/>
    <xf numFmtId="9" fontId="2" fillId="2" borderId="204" xfId="4" applyFill="1" applyBorder="1"/>
    <xf numFmtId="170" fontId="0" fillId="0" borderId="198" xfId="0" applyNumberFormat="1" applyBorder="1"/>
    <xf numFmtId="170" fontId="0" fillId="0" borderId="218" xfId="0" applyNumberFormat="1" applyBorder="1"/>
    <xf numFmtId="4" fontId="0" fillId="0" borderId="198" xfId="0" applyNumberFormat="1" applyBorder="1"/>
    <xf numFmtId="1" fontId="7" fillId="0" borderId="216" xfId="0" applyNumberFormat="1" applyFont="1" applyBorder="1" applyAlignment="1">
      <alignment horizontal="center"/>
    </xf>
    <xf numFmtId="1" fontId="7" fillId="0" borderId="198" xfId="0" applyNumberFormat="1" applyFont="1" applyBorder="1" applyAlignment="1">
      <alignment horizontal="center"/>
    </xf>
    <xf numFmtId="1" fontId="7" fillId="0" borderId="217" xfId="0" applyNumberFormat="1" applyFont="1" applyBorder="1" applyAlignment="1">
      <alignment horizontal="center"/>
    </xf>
    <xf numFmtId="4" fontId="0" fillId="0" borderId="218" xfId="0" applyNumberFormat="1" applyBorder="1"/>
    <xf numFmtId="4" fontId="0" fillId="0" borderId="203" xfId="0" applyNumberFormat="1" applyBorder="1" applyAlignment="1">
      <alignment horizontal="center"/>
    </xf>
    <xf numFmtId="4" fontId="0" fillId="0" borderId="197" xfId="0" applyNumberFormat="1" applyBorder="1" applyAlignment="1">
      <alignment horizontal="center"/>
    </xf>
    <xf numFmtId="4" fontId="0" fillId="0" borderId="204" xfId="0" applyNumberFormat="1" applyBorder="1" applyAlignment="1">
      <alignment horizontal="center"/>
    </xf>
    <xf numFmtId="0" fontId="14" fillId="15" borderId="216" xfId="0" applyFont="1" applyFill="1" applyBorder="1" applyAlignment="1">
      <alignment vertical="center"/>
    </xf>
    <xf numFmtId="0" fontId="15" fillId="15" borderId="198" xfId="0" applyFont="1" applyFill="1" applyBorder="1"/>
    <xf numFmtId="0" fontId="15" fillId="15" borderId="198" xfId="0" applyFont="1" applyFill="1" applyBorder="1" applyAlignment="1">
      <alignment horizontal="center"/>
    </xf>
    <xf numFmtId="165" fontId="15" fillId="15" borderId="114" xfId="0" applyNumberFormat="1" applyFont="1" applyFill="1" applyBorder="1" applyAlignment="1">
      <alignment horizontal="center" vertical="center"/>
    </xf>
    <xf numFmtId="14" fontId="14" fillId="15" borderId="114" xfId="0" applyNumberFormat="1" applyFont="1" applyFill="1" applyBorder="1" applyAlignment="1">
      <alignment horizontal="center" vertical="center"/>
    </xf>
    <xf numFmtId="14" fontId="14" fillId="15" borderId="114" xfId="0" applyNumberFormat="1" applyFont="1" applyFill="1" applyBorder="1" applyAlignment="1">
      <alignment horizontal="left" vertical="center"/>
    </xf>
    <xf numFmtId="0" fontId="15" fillId="15" borderId="114" xfId="0" applyFont="1" applyFill="1" applyBorder="1" applyAlignment="1">
      <alignment vertical="center"/>
    </xf>
    <xf numFmtId="0" fontId="14" fillId="15" borderId="114" xfId="0" applyFont="1" applyFill="1" applyBorder="1" applyAlignment="1">
      <alignment vertical="center"/>
    </xf>
    <xf numFmtId="0" fontId="14" fillId="15" borderId="197" xfId="0" applyFont="1" applyFill="1" applyBorder="1" applyAlignment="1">
      <alignment vertical="center" wrapText="1"/>
    </xf>
    <xf numFmtId="0" fontId="21" fillId="15" borderId="204" xfId="0" applyFont="1" applyFill="1" applyBorder="1" applyAlignment="1">
      <alignment horizontal="center" vertical="center"/>
    </xf>
    <xf numFmtId="0" fontId="48" fillId="0" borderId="204" xfId="0" applyFont="1" applyBorder="1" applyAlignment="1">
      <alignment horizontal="center" vertical="center"/>
    </xf>
    <xf numFmtId="0" fontId="48" fillId="15" borderId="204" xfId="0" applyFont="1" applyFill="1" applyBorder="1" applyAlignment="1">
      <alignment horizontal="center" vertical="center"/>
    </xf>
    <xf numFmtId="0" fontId="22" fillId="0" borderId="203" xfId="0" applyFont="1" applyBorder="1" applyAlignment="1">
      <alignment horizontal="center" vertical="center"/>
    </xf>
    <xf numFmtId="0" fontId="22" fillId="0" borderId="197" xfId="0" applyFont="1" applyBorder="1" applyAlignment="1">
      <alignment horizontal="center" vertical="center"/>
    </xf>
    <xf numFmtId="0" fontId="22" fillId="0" borderId="204" xfId="0" applyFont="1" applyBorder="1" applyAlignment="1">
      <alignment horizontal="center" vertical="center"/>
    </xf>
    <xf numFmtId="1" fontId="34" fillId="3" borderId="216" xfId="0" applyNumberFormat="1" applyFont="1" applyFill="1" applyBorder="1"/>
    <xf numFmtId="1" fontId="34" fillId="3" borderId="198" xfId="0" applyNumberFormat="1" applyFont="1" applyFill="1" applyBorder="1"/>
    <xf numFmtId="1" fontId="34" fillId="3" borderId="217" xfId="0" applyNumberFormat="1" applyFont="1" applyFill="1" applyBorder="1"/>
    <xf numFmtId="0" fontId="15" fillId="0" borderId="217" xfId="0" applyFont="1" applyBorder="1"/>
    <xf numFmtId="0" fontId="48" fillId="0" borderId="219" xfId="0" applyFont="1" applyBorder="1" applyAlignment="1">
      <alignment horizontal="center" vertical="center"/>
    </xf>
    <xf numFmtId="0" fontId="4" fillId="15" borderId="203" xfId="0" applyFont="1" applyFill="1" applyBorder="1"/>
    <xf numFmtId="0" fontId="4" fillId="15" borderId="197" xfId="0" applyFont="1" applyFill="1" applyBorder="1"/>
    <xf numFmtId="0" fontId="4" fillId="15" borderId="204" xfId="0" applyFont="1" applyFill="1" applyBorder="1"/>
    <xf numFmtId="0" fontId="15" fillId="12" borderId="233" xfId="0" applyFont="1" applyFill="1" applyBorder="1" applyAlignment="1">
      <alignment vertical="top"/>
    </xf>
    <xf numFmtId="0" fontId="15" fillId="12" borderId="201" xfId="0" applyFont="1" applyFill="1" applyBorder="1" applyAlignment="1">
      <alignment wrapText="1"/>
    </xf>
    <xf numFmtId="0" fontId="15" fillId="12" borderId="202" xfId="0" applyFont="1" applyFill="1" applyBorder="1" applyAlignment="1">
      <alignment wrapText="1"/>
    </xf>
    <xf numFmtId="165" fontId="15" fillId="5" borderId="211" xfId="0" applyNumberFormat="1" applyFont="1" applyFill="1" applyBorder="1"/>
    <xf numFmtId="165" fontId="15" fillId="5" borderId="234" xfId="0" applyNumberFormat="1" applyFont="1" applyFill="1" applyBorder="1"/>
    <xf numFmtId="0" fontId="15" fillId="5" borderId="203" xfId="0" applyFont="1" applyFill="1" applyBorder="1"/>
    <xf numFmtId="0" fontId="15" fillId="5" borderId="197" xfId="0" applyFont="1" applyFill="1" applyBorder="1"/>
    <xf numFmtId="0" fontId="15" fillId="5" borderId="204" xfId="0" applyFont="1" applyFill="1" applyBorder="1"/>
    <xf numFmtId="0" fontId="14" fillId="5" borderId="216" xfId="0" applyFont="1" applyFill="1" applyBorder="1"/>
    <xf numFmtId="0" fontId="6" fillId="5" borderId="198" xfId="0" applyFont="1" applyFill="1" applyBorder="1"/>
    <xf numFmtId="0" fontId="4" fillId="5" borderId="198" xfId="0" applyFont="1" applyFill="1" applyBorder="1"/>
    <xf numFmtId="0" fontId="21" fillId="0" borderId="217" xfId="0" applyFont="1" applyBorder="1" applyAlignment="1">
      <alignment horizontal="center" vertical="center"/>
    </xf>
    <xf numFmtId="0" fontId="4" fillId="5" borderId="241" xfId="0" applyFont="1" applyFill="1" applyBorder="1"/>
    <xf numFmtId="0" fontId="8" fillId="14" borderId="219" xfId="0" applyFont="1" applyFill="1" applyBorder="1" applyAlignment="1">
      <alignment vertical="center"/>
    </xf>
    <xf numFmtId="0" fontId="0" fillId="5" borderId="197" xfId="0" applyFill="1" applyBorder="1" applyAlignment="1">
      <alignment horizontal="center" vertical="center"/>
    </xf>
    <xf numFmtId="0" fontId="0" fillId="5" borderId="204" xfId="0" applyFill="1" applyBorder="1" applyAlignment="1">
      <alignment horizontal="left" vertical="center"/>
    </xf>
    <xf numFmtId="0" fontId="0" fillId="5" borderId="241" xfId="0" applyFill="1" applyBorder="1" applyAlignment="1">
      <alignment horizontal="center" vertical="center"/>
    </xf>
    <xf numFmtId="0" fontId="8" fillId="5" borderId="219" xfId="0" applyFont="1" applyFill="1" applyBorder="1" applyAlignment="1">
      <alignment horizontal="center" wrapText="1"/>
    </xf>
    <xf numFmtId="0" fontId="8" fillId="5" borderId="219" xfId="0" applyFont="1" applyFill="1" applyBorder="1" applyAlignment="1">
      <alignment horizontal="center" vertical="center"/>
    </xf>
    <xf numFmtId="0" fontId="8" fillId="5" borderId="219" xfId="0" applyFont="1" applyFill="1" applyBorder="1" applyAlignment="1">
      <alignment horizontal="center"/>
    </xf>
    <xf numFmtId="0" fontId="4" fillId="0" borderId="219" xfId="0" applyFont="1" applyBorder="1"/>
    <xf numFmtId="0" fontId="2" fillId="0" borderId="219" xfId="0" applyFont="1" applyBorder="1"/>
    <xf numFmtId="0" fontId="0" fillId="0" borderId="219" xfId="0" applyBorder="1" applyAlignment="1">
      <alignment horizontal="center"/>
    </xf>
    <xf numFmtId="0" fontId="2" fillId="0" borderId="219" xfId="0" applyFont="1" applyBorder="1" applyAlignment="1">
      <alignment horizontal="center" vertical="center"/>
    </xf>
    <xf numFmtId="0" fontId="0" fillId="0" borderId="219" xfId="0" applyBorder="1"/>
    <xf numFmtId="0" fontId="0" fillId="0" borderId="219" xfId="0" applyBorder="1" applyAlignment="1">
      <alignment horizontal="center" vertical="center"/>
    </xf>
    <xf numFmtId="0" fontId="2" fillId="0" borderId="219" xfId="0" applyFont="1" applyBorder="1" applyAlignment="1">
      <alignment vertical="top" wrapText="1"/>
    </xf>
    <xf numFmtId="0" fontId="2" fillId="0" borderId="219" xfId="0" applyFont="1" applyBorder="1" applyAlignment="1">
      <alignment horizontal="center" vertical="center" wrapText="1"/>
    </xf>
    <xf numFmtId="0" fontId="4" fillId="0" borderId="219" xfId="0" applyFont="1" applyBorder="1" applyAlignment="1">
      <alignment horizontal="left" indent="1"/>
    </xf>
    <xf numFmtId="0" fontId="47" fillId="16" borderId="203" xfId="0" applyFont="1" applyFill="1" applyBorder="1" applyAlignment="1">
      <alignment horizontal="center" vertical="center"/>
    </xf>
    <xf numFmtId="0" fontId="4" fillId="0" borderId="203" xfId="0" applyFont="1" applyBorder="1" applyAlignment="1">
      <alignment vertical="center" wrapText="1"/>
    </xf>
    <xf numFmtId="0" fontId="0" fillId="5" borderId="197" xfId="0" applyFill="1" applyBorder="1"/>
    <xf numFmtId="0" fontId="0" fillId="5" borderId="197" xfId="0" applyFill="1" applyBorder="1" applyAlignment="1">
      <alignment horizontal="center"/>
    </xf>
    <xf numFmtId="0" fontId="0" fillId="5" borderId="204" xfId="0" applyFill="1" applyBorder="1"/>
    <xf numFmtId="0" fontId="8" fillId="14" borderId="219" xfId="0" applyFont="1" applyFill="1" applyBorder="1"/>
    <xf numFmtId="0" fontId="0" fillId="5" borderId="203" xfId="0" applyFill="1" applyBorder="1"/>
    <xf numFmtId="0" fontId="0" fillId="5" borderId="241" xfId="0" applyFill="1" applyBorder="1" applyAlignment="1">
      <alignment horizontal="center"/>
    </xf>
    <xf numFmtId="0" fontId="0" fillId="5" borderId="241" xfId="0" applyFill="1" applyBorder="1" applyAlignment="1">
      <alignment horizontal="left"/>
    </xf>
    <xf numFmtId="0" fontId="0" fillId="5" borderId="219" xfId="0" applyFill="1" applyBorder="1" applyAlignment="1">
      <alignment horizontal="center" wrapText="1"/>
    </xf>
    <xf numFmtId="0" fontId="8" fillId="5" borderId="204" xfId="0" applyFont="1" applyFill="1" applyBorder="1" applyAlignment="1">
      <alignment horizontal="center" wrapText="1"/>
    </xf>
    <xf numFmtId="0" fontId="8" fillId="15" borderId="219" xfId="0" applyFont="1" applyFill="1" applyBorder="1" applyAlignment="1">
      <alignment horizontal="center" wrapText="1"/>
    </xf>
    <xf numFmtId="0" fontId="0" fillId="5" borderId="241" xfId="0" applyFill="1" applyBorder="1" applyAlignment="1">
      <alignment horizontal="center" wrapText="1"/>
    </xf>
    <xf numFmtId="0" fontId="0" fillId="5" borderId="241" xfId="0" applyFill="1" applyBorder="1" applyAlignment="1">
      <alignment wrapText="1"/>
    </xf>
    <xf numFmtId="0" fontId="0" fillId="5" borderId="241" xfId="0" applyFill="1" applyBorder="1" applyAlignment="1">
      <alignment horizontal="center" vertical="center" wrapText="1"/>
    </xf>
    <xf numFmtId="168" fontId="0" fillId="0" borderId="219" xfId="0" applyNumberFormat="1" applyBorder="1" applyAlignment="1">
      <alignment horizontal="center"/>
    </xf>
    <xf numFmtId="9" fontId="0" fillId="0" borderId="219" xfId="0" applyNumberFormat="1" applyBorder="1" applyAlignment="1">
      <alignment horizontal="center"/>
    </xf>
    <xf numFmtId="0" fontId="0" fillId="15" borderId="219" xfId="0" applyFill="1" applyBorder="1" applyAlignment="1">
      <alignment horizontal="center"/>
    </xf>
    <xf numFmtId="0" fontId="4" fillId="0" borderId="219" xfId="0" applyFont="1" applyBorder="1" applyAlignment="1">
      <alignment horizontal="center" wrapText="1"/>
    </xf>
    <xf numFmtId="0" fontId="4" fillId="0" borderId="219" xfId="0" applyFont="1" applyBorder="1" applyAlignment="1">
      <alignment horizontal="center"/>
    </xf>
    <xf numFmtId="0" fontId="4" fillId="0" borderId="219" xfId="0" applyFont="1" applyBorder="1" applyAlignment="1">
      <alignment wrapText="1"/>
    </xf>
    <xf numFmtId="3" fontId="4" fillId="0" borderId="219" xfId="0" applyNumberFormat="1" applyFont="1" applyBorder="1" applyAlignment="1">
      <alignment horizontal="center"/>
    </xf>
    <xf numFmtId="0" fontId="8" fillId="0" borderId="218" xfId="0" applyFont="1" applyBorder="1"/>
    <xf numFmtId="0" fontId="2" fillId="0" borderId="218" xfId="0" applyFont="1" applyBorder="1"/>
    <xf numFmtId="0" fontId="4" fillId="0" borderId="218" xfId="0" applyFont="1" applyBorder="1" applyAlignment="1">
      <alignment horizontal="center"/>
    </xf>
    <xf numFmtId="0" fontId="4" fillId="5" borderId="197" xfId="0" applyFont="1" applyFill="1" applyBorder="1" applyAlignment="1">
      <alignment horizontal="left"/>
    </xf>
    <xf numFmtId="0" fontId="4" fillId="5" borderId="197" xfId="0" applyFont="1" applyFill="1" applyBorder="1" applyAlignment="1">
      <alignment horizontal="center" vertical="center"/>
    </xf>
    <xf numFmtId="0" fontId="4" fillId="5" borderId="204" xfId="0" applyFont="1" applyFill="1" applyBorder="1" applyAlignment="1">
      <alignment horizontal="left"/>
    </xf>
    <xf numFmtId="0" fontId="6" fillId="16" borderId="241" xfId="0" applyFont="1" applyFill="1" applyBorder="1" applyAlignment="1">
      <alignment horizontal="center" vertical="center"/>
    </xf>
    <xf numFmtId="0" fontId="4" fillId="0" borderId="197" xfId="0" applyFont="1" applyBorder="1" applyAlignment="1">
      <alignment vertical="center" wrapText="1"/>
    </xf>
    <xf numFmtId="0" fontId="4" fillId="0" borderId="198" xfId="0" applyFont="1" applyBorder="1" applyAlignment="1">
      <alignment vertical="center" wrapText="1"/>
    </xf>
    <xf numFmtId="0" fontId="25" fillId="0" borderId="0" xfId="0" applyFont="1" applyAlignment="1">
      <alignment horizontal="left" wrapText="1"/>
    </xf>
    <xf numFmtId="0" fontId="45" fillId="5" borderId="0" xfId="0" applyFont="1" applyFill="1" applyAlignment="1">
      <alignment horizontal="center"/>
    </xf>
    <xf numFmtId="0" fontId="46" fillId="17" borderId="118" xfId="0" applyFont="1" applyFill="1" applyBorder="1" applyAlignment="1">
      <alignment horizontal="center" vertical="center" wrapText="1"/>
    </xf>
    <xf numFmtId="0" fontId="46" fillId="17" borderId="119" xfId="0" applyFont="1" applyFill="1" applyBorder="1" applyAlignment="1">
      <alignment horizontal="center" vertical="center" wrapText="1"/>
    </xf>
    <xf numFmtId="0" fontId="46" fillId="17" borderId="120" xfId="0" applyFont="1" applyFill="1" applyBorder="1" applyAlignment="1">
      <alignment horizontal="center" vertical="center" wrapText="1"/>
    </xf>
    <xf numFmtId="0" fontId="12" fillId="0" borderId="118" xfId="0" applyFont="1" applyBorder="1" applyAlignment="1">
      <alignment horizontal="center" vertical="center" textRotation="180"/>
    </xf>
    <xf numFmtId="0" fontId="48" fillId="15" borderId="130" xfId="0" applyFont="1" applyFill="1" applyBorder="1" applyAlignment="1">
      <alignment horizontal="center" vertical="center" wrapText="1"/>
    </xf>
    <xf numFmtId="0" fontId="48" fillId="15" borderId="61" xfId="0" applyFont="1" applyFill="1" applyBorder="1" applyAlignment="1">
      <alignment horizontal="center" vertical="center" wrapText="1"/>
    </xf>
    <xf numFmtId="0" fontId="48" fillId="15" borderId="63" xfId="0" applyFont="1" applyFill="1" applyBorder="1" applyAlignment="1">
      <alignment horizontal="center" vertical="center" wrapText="1"/>
    </xf>
    <xf numFmtId="0" fontId="15" fillId="0" borderId="135" xfId="0" applyFont="1" applyBorder="1" applyAlignment="1">
      <alignment horizontal="left" vertical="top" wrapText="1"/>
    </xf>
    <xf numFmtId="0" fontId="15" fillId="0" borderId="128" xfId="0" applyFont="1" applyBorder="1" applyAlignment="1">
      <alignment horizontal="left" vertical="top"/>
    </xf>
    <xf numFmtId="0" fontId="15" fillId="0" borderId="129" xfId="0" applyFont="1" applyBorder="1" applyAlignment="1">
      <alignment horizontal="left" vertical="top"/>
    </xf>
    <xf numFmtId="0" fontId="14" fillId="3" borderId="118" xfId="0" applyFont="1" applyFill="1" applyBorder="1" applyAlignment="1">
      <alignment horizontal="left" vertical="center"/>
    </xf>
    <xf numFmtId="0" fontId="14" fillId="3" borderId="119" xfId="0" applyFont="1" applyFill="1" applyBorder="1" applyAlignment="1">
      <alignment horizontal="left" vertical="center"/>
    </xf>
    <xf numFmtId="0" fontId="15" fillId="0" borderId="119" xfId="0" applyFont="1" applyBorder="1" applyAlignment="1">
      <alignment horizontal="left" vertical="top" wrapText="1"/>
    </xf>
    <xf numFmtId="0" fontId="14" fillId="15" borderId="128" xfId="0" applyFont="1" applyFill="1" applyBorder="1" applyAlignment="1">
      <alignment horizontal="center" vertical="center"/>
    </xf>
    <xf numFmtId="0" fontId="14" fillId="15" borderId="114" xfId="0" applyFont="1" applyFill="1" applyBorder="1" applyAlignment="1">
      <alignment horizontal="left" vertical="center" wrapText="1"/>
    </xf>
    <xf numFmtId="0" fontId="15" fillId="15" borderId="0" xfId="0" applyFont="1" applyFill="1" applyAlignment="1">
      <alignment horizontal="left"/>
    </xf>
    <xf numFmtId="0" fontId="15" fillId="15" borderId="2" xfId="0" applyFont="1" applyFill="1" applyBorder="1" applyAlignment="1">
      <alignment horizontal="left"/>
    </xf>
    <xf numFmtId="0" fontId="15" fillId="15" borderId="0" xfId="0" applyFont="1" applyFill="1" applyAlignment="1">
      <alignment horizontal="left" vertical="center" wrapText="1"/>
    </xf>
    <xf numFmtId="0" fontId="15" fillId="15" borderId="2" xfId="0" applyFont="1" applyFill="1" applyBorder="1" applyAlignment="1">
      <alignment horizontal="left" vertical="center" wrapText="1"/>
    </xf>
    <xf numFmtId="0" fontId="14" fillId="15" borderId="128" xfId="0" applyFont="1" applyFill="1" applyBorder="1" applyAlignment="1">
      <alignment horizontal="left" vertical="center" wrapText="1"/>
    </xf>
    <xf numFmtId="0" fontId="15" fillId="15" borderId="114" xfId="0" applyFont="1" applyFill="1" applyBorder="1" applyAlignment="1">
      <alignment horizontal="left" vertical="center"/>
    </xf>
    <xf numFmtId="0" fontId="15" fillId="15" borderId="4" xfId="0" applyFont="1" applyFill="1" applyBorder="1" applyAlignment="1">
      <alignment horizontal="left" vertical="center"/>
    </xf>
    <xf numFmtId="0" fontId="14" fillId="7" borderId="131" xfId="0" applyFont="1" applyFill="1" applyBorder="1" applyAlignment="1">
      <alignment horizontal="left" vertical="center" wrapText="1"/>
    </xf>
    <xf numFmtId="0" fontId="14" fillId="7" borderId="132" xfId="0" applyFont="1" applyFill="1" applyBorder="1" applyAlignment="1">
      <alignment horizontal="left" vertical="center" wrapText="1"/>
    </xf>
    <xf numFmtId="0" fontId="14" fillId="7" borderId="133" xfId="0" applyFont="1" applyFill="1" applyBorder="1" applyAlignment="1">
      <alignment horizontal="left" vertical="center" wrapText="1"/>
    </xf>
    <xf numFmtId="0" fontId="19" fillId="0" borderId="59" xfId="0" applyFont="1" applyBorder="1" applyAlignment="1">
      <alignment vertical="center" wrapText="1"/>
    </xf>
    <xf numFmtId="0" fontId="19" fillId="0" borderId="0" xfId="0" applyFont="1" applyAlignment="1">
      <alignment vertical="center" wrapText="1"/>
    </xf>
    <xf numFmtId="0" fontId="14" fillId="7" borderId="62" xfId="0" applyFont="1" applyFill="1" applyBorder="1" applyAlignment="1">
      <alignment horizontal="left" vertical="center"/>
    </xf>
    <xf numFmtId="0" fontId="14" fillId="7" borderId="114" xfId="0" applyFont="1" applyFill="1" applyBorder="1" applyAlignment="1">
      <alignment horizontal="left" vertical="center"/>
    </xf>
    <xf numFmtId="0" fontId="14" fillId="7" borderId="4" xfId="0" applyFont="1" applyFill="1" applyBorder="1" applyAlignment="1">
      <alignment horizontal="left" vertical="center"/>
    </xf>
    <xf numFmtId="0" fontId="14" fillId="7" borderId="131" xfId="0" applyFont="1" applyFill="1" applyBorder="1" applyAlignment="1">
      <alignment horizontal="left" vertical="center"/>
    </xf>
    <xf numFmtId="0" fontId="14" fillId="7" borderId="132" xfId="0" applyFont="1" applyFill="1" applyBorder="1" applyAlignment="1">
      <alignment horizontal="left" vertical="center"/>
    </xf>
    <xf numFmtId="0" fontId="14" fillId="7" borderId="133" xfId="0" applyFont="1" applyFill="1" applyBorder="1" applyAlignment="1">
      <alignment horizontal="left" vertical="center"/>
    </xf>
    <xf numFmtId="0" fontId="14" fillId="0" borderId="59" xfId="0" applyFont="1" applyBorder="1" applyAlignment="1">
      <alignment horizontal="center" vertical="center" wrapText="1"/>
    </xf>
    <xf numFmtId="0" fontId="14" fillId="0" borderId="0" xfId="0" applyFont="1" applyAlignment="1">
      <alignment horizontal="center" vertical="center" wrapText="1"/>
    </xf>
    <xf numFmtId="0" fontId="15" fillId="15" borderId="128" xfId="0" applyFont="1" applyFill="1" applyBorder="1" applyAlignment="1">
      <alignment horizontal="left" vertical="center"/>
    </xf>
    <xf numFmtId="0" fontId="15" fillId="15" borderId="129" xfId="0" applyFont="1" applyFill="1" applyBorder="1" applyAlignment="1">
      <alignment horizontal="left" vertical="center"/>
    </xf>
    <xf numFmtId="165" fontId="15" fillId="15" borderId="114" xfId="0" applyNumberFormat="1" applyFont="1" applyFill="1" applyBorder="1" applyAlignment="1">
      <alignment horizontal="left" vertical="center"/>
    </xf>
    <xf numFmtId="0" fontId="15" fillId="0" borderId="134" xfId="0" applyFont="1" applyBorder="1" applyAlignment="1">
      <alignment vertical="center"/>
    </xf>
    <xf numFmtId="0" fontId="15" fillId="0" borderId="132" xfId="0" applyFont="1" applyBorder="1" applyAlignment="1">
      <alignment vertical="center"/>
    </xf>
    <xf numFmtId="0" fontId="15" fillId="0" borderId="133" xfId="0" applyFont="1" applyBorder="1" applyAlignment="1">
      <alignment vertical="center"/>
    </xf>
    <xf numFmtId="165" fontId="15" fillId="5" borderId="114" xfId="0" applyNumberFormat="1" applyFont="1" applyFill="1" applyBorder="1" applyAlignment="1">
      <alignment horizontal="left" vertical="top" wrapText="1"/>
    </xf>
    <xf numFmtId="165" fontId="15" fillId="5" borderId="114" xfId="0" applyNumberFormat="1" applyFont="1" applyFill="1" applyBorder="1" applyAlignment="1">
      <alignment horizontal="left" vertical="top"/>
    </xf>
    <xf numFmtId="165" fontId="15" fillId="5" borderId="4" xfId="0" applyNumberFormat="1" applyFont="1" applyFill="1" applyBorder="1" applyAlignment="1">
      <alignment horizontal="left" vertical="top"/>
    </xf>
    <xf numFmtId="0" fontId="39" fillId="0" borderId="84" xfId="0" applyFont="1" applyBorder="1" applyAlignment="1">
      <alignment horizontal="center" vertical="center" wrapText="1"/>
    </xf>
    <xf numFmtId="0" fontId="38" fillId="0" borderId="134" xfId="0" applyFont="1" applyBorder="1" applyAlignment="1">
      <alignment horizontal="center" vertical="center" wrapText="1"/>
    </xf>
    <xf numFmtId="0" fontId="38" fillId="0" borderId="132" xfId="0" applyFont="1" applyBorder="1" applyAlignment="1">
      <alignment horizontal="center" vertical="center" wrapText="1"/>
    </xf>
    <xf numFmtId="0" fontId="38" fillId="0" borderId="133" xfId="0" applyFont="1" applyBorder="1" applyAlignment="1">
      <alignment horizontal="center" vertical="center" wrapText="1"/>
    </xf>
    <xf numFmtId="0" fontId="38" fillId="5" borderId="143" xfId="0" applyFont="1" applyFill="1" applyBorder="1" applyAlignment="1">
      <alignment horizontal="center" vertical="center" wrapText="1"/>
    </xf>
    <xf numFmtId="0" fontId="38" fillId="5" borderId="144" xfId="0" applyFont="1" applyFill="1" applyBorder="1" applyAlignment="1">
      <alignment horizontal="center" vertical="center" wrapText="1"/>
    </xf>
    <xf numFmtId="0" fontId="38" fillId="5" borderId="151" xfId="0" applyFont="1" applyFill="1" applyBorder="1" applyAlignment="1">
      <alignment horizontal="center" vertical="center" wrapText="1"/>
    </xf>
    <xf numFmtId="0" fontId="38" fillId="0" borderId="119" xfId="0" applyFont="1" applyBorder="1" applyAlignment="1">
      <alignment horizontal="center" vertical="center" wrapText="1"/>
    </xf>
    <xf numFmtId="0" fontId="41" fillId="0" borderId="134" xfId="0" applyFont="1" applyBorder="1" applyAlignment="1">
      <alignment horizontal="left" vertical="center" wrapText="1"/>
    </xf>
    <xf numFmtId="0" fontId="41" fillId="0" borderId="132" xfId="0" applyFont="1" applyBorder="1" applyAlignment="1">
      <alignment horizontal="left" vertical="center" wrapText="1"/>
    </xf>
    <xf numFmtId="0" fontId="41" fillId="12" borderId="148" xfId="0" applyFont="1" applyFill="1" applyBorder="1" applyAlignment="1">
      <alignment horizontal="center" vertical="center" wrapText="1"/>
    </xf>
    <xf numFmtId="0" fontId="41" fillId="12" borderId="149" xfId="0" applyFont="1" applyFill="1" applyBorder="1" applyAlignment="1">
      <alignment horizontal="center" vertical="center"/>
    </xf>
    <xf numFmtId="0" fontId="41" fillId="12" borderId="150" xfId="0" applyFont="1" applyFill="1" applyBorder="1" applyAlignment="1">
      <alignment horizontal="center" vertical="center"/>
    </xf>
    <xf numFmtId="49" fontId="41" fillId="15" borderId="143" xfId="0" applyNumberFormat="1" applyFont="1" applyFill="1" applyBorder="1" applyAlignment="1">
      <alignment horizontal="left" vertical="center" wrapText="1"/>
    </xf>
    <xf numFmtId="49" fontId="41" fillId="15" borderId="144" xfId="0" applyNumberFormat="1" applyFont="1" applyFill="1" applyBorder="1" applyAlignment="1">
      <alignment horizontal="left" vertical="center" wrapText="1"/>
    </xf>
    <xf numFmtId="0" fontId="40" fillId="3" borderId="14" xfId="0" applyFont="1" applyFill="1" applyBorder="1" applyAlignment="1">
      <alignment horizontal="left" vertical="center"/>
    </xf>
    <xf numFmtId="0" fontId="40" fillId="3" borderId="25" xfId="0" applyFont="1" applyFill="1" applyBorder="1" applyAlignment="1">
      <alignment horizontal="left" vertical="center"/>
    </xf>
    <xf numFmtId="0" fontId="40" fillId="3" borderId="30" xfId="0" applyFont="1" applyFill="1" applyBorder="1" applyAlignment="1">
      <alignment horizontal="left" vertical="center"/>
    </xf>
    <xf numFmtId="0" fontId="40" fillId="15" borderId="52" xfId="0" applyFont="1" applyFill="1" applyBorder="1" applyAlignment="1">
      <alignment horizontal="center" vertical="center" wrapText="1"/>
    </xf>
    <xf numFmtId="0" fontId="40" fillId="15" borderId="53" xfId="0" applyFont="1" applyFill="1" applyBorder="1" applyAlignment="1">
      <alignment horizontal="center" vertical="center" wrapText="1"/>
    </xf>
    <xf numFmtId="0" fontId="40" fillId="15" borderId="54" xfId="0" applyFont="1" applyFill="1" applyBorder="1" applyAlignment="1">
      <alignment horizontal="center" vertical="center" wrapText="1"/>
    </xf>
    <xf numFmtId="0" fontId="40" fillId="15" borderId="137" xfId="0" applyFont="1" applyFill="1" applyBorder="1" applyAlignment="1">
      <alignment horizontal="left" vertical="center" wrapText="1"/>
    </xf>
    <xf numFmtId="0" fontId="40" fillId="15" borderId="145" xfId="0" applyFont="1" applyFill="1" applyBorder="1" applyAlignment="1">
      <alignment horizontal="left" vertical="center" wrapText="1"/>
    </xf>
    <xf numFmtId="0" fontId="40" fillId="12" borderId="15" xfId="0" applyFont="1" applyFill="1" applyBorder="1" applyAlignment="1">
      <alignment horizontal="left" vertical="center"/>
    </xf>
    <xf numFmtId="0" fontId="41" fillId="0" borderId="134" xfId="0" applyFont="1" applyBorder="1" applyAlignment="1">
      <alignment horizontal="left" vertical="top" wrapText="1"/>
    </xf>
    <xf numFmtId="0" fontId="41" fillId="0" borderId="132" xfId="0" applyFont="1" applyBorder="1" applyAlignment="1">
      <alignment horizontal="left" vertical="top" wrapText="1"/>
    </xf>
    <xf numFmtId="0" fontId="40" fillId="12" borderId="14" xfId="0" applyFont="1" applyFill="1" applyBorder="1" applyAlignment="1">
      <alignment horizontal="left" vertical="center" wrapText="1" indent="1"/>
    </xf>
    <xf numFmtId="0" fontId="40" fillId="12" borderId="140" xfId="0" applyFont="1" applyFill="1" applyBorder="1" applyAlignment="1">
      <alignment horizontal="left" vertical="center" indent="1"/>
    </xf>
    <xf numFmtId="0" fontId="40" fillId="12" borderId="142" xfId="0" applyFont="1" applyFill="1" applyBorder="1" applyAlignment="1">
      <alignment horizontal="left" vertical="center" wrapText="1" indent="1"/>
    </xf>
    <xf numFmtId="0" fontId="40" fillId="12" borderId="141" xfId="0" applyFont="1" applyFill="1" applyBorder="1" applyAlignment="1">
      <alignment horizontal="left" vertical="center" wrapText="1" indent="1"/>
    </xf>
    <xf numFmtId="49" fontId="41" fillId="0" borderId="143" xfId="0" applyNumberFormat="1" applyFont="1" applyBorder="1" applyAlignment="1">
      <alignment horizontal="left" vertical="center" wrapText="1"/>
    </xf>
    <xf numFmtId="49" fontId="41" fillId="0" borderId="144" xfId="0" applyNumberFormat="1" applyFont="1" applyBorder="1" applyAlignment="1">
      <alignment horizontal="left" vertical="center" wrapText="1"/>
    </xf>
    <xf numFmtId="4" fontId="40" fillId="3" borderId="146" xfId="0" applyNumberFormat="1" applyFont="1" applyFill="1" applyBorder="1" applyAlignment="1">
      <alignment horizontal="center"/>
    </xf>
    <xf numFmtId="4" fontId="40" fillId="3" borderId="147" xfId="0" applyNumberFormat="1" applyFont="1" applyFill="1" applyBorder="1" applyAlignment="1">
      <alignment horizontal="center"/>
    </xf>
    <xf numFmtId="0" fontId="40" fillId="15" borderId="88" xfId="0" applyFont="1" applyFill="1" applyBorder="1" applyAlignment="1">
      <alignment horizontal="left" wrapText="1"/>
    </xf>
    <xf numFmtId="0" fontId="40" fillId="15" borderId="86" xfId="0" applyFont="1" applyFill="1" applyBorder="1" applyAlignment="1">
      <alignment horizontal="left" vertical="center" wrapText="1"/>
    </xf>
    <xf numFmtId="0" fontId="40" fillId="15" borderId="0" xfId="0" applyFont="1" applyFill="1" applyAlignment="1">
      <alignment horizontal="left" vertical="center" wrapText="1"/>
    </xf>
    <xf numFmtId="0" fontId="43" fillId="0" borderId="143" xfId="2" applyFont="1" applyBorder="1" applyAlignment="1" applyProtection="1">
      <alignment horizontal="left" vertical="center" wrapText="1"/>
    </xf>
    <xf numFmtId="0" fontId="43" fillId="0" borderId="144" xfId="2" applyFont="1" applyBorder="1" applyAlignment="1" applyProtection="1">
      <alignment horizontal="left" vertical="center" wrapText="1"/>
    </xf>
    <xf numFmtId="0" fontId="43" fillId="0" borderId="151" xfId="2" applyFont="1" applyBorder="1" applyAlignment="1" applyProtection="1">
      <alignment horizontal="left" vertical="center" wrapText="1"/>
    </xf>
    <xf numFmtId="0" fontId="41" fillId="0" borderId="152" xfId="0" applyFont="1" applyBorder="1" applyAlignment="1">
      <alignment horizontal="center" vertical="center" wrapText="1"/>
    </xf>
    <xf numFmtId="0" fontId="41" fillId="0" borderId="153" xfId="0" applyFont="1" applyBorder="1" applyAlignment="1">
      <alignment horizontal="center" vertical="center" wrapText="1"/>
    </xf>
    <xf numFmtId="0" fontId="41" fillId="0" borderId="154" xfId="0" applyFont="1" applyBorder="1" applyAlignment="1">
      <alignment horizontal="center" vertical="center" wrapText="1"/>
    </xf>
    <xf numFmtId="0" fontId="41" fillId="12" borderId="148" xfId="0" applyFont="1" applyFill="1" applyBorder="1" applyAlignment="1">
      <alignment horizontal="center" vertical="center"/>
    </xf>
    <xf numFmtId="0" fontId="41" fillId="0" borderId="155" xfId="0" applyFont="1" applyBorder="1" applyAlignment="1">
      <alignment horizontal="left" vertical="center" wrapText="1"/>
    </xf>
    <xf numFmtId="0" fontId="41" fillId="0" borderId="156" xfId="0" applyFont="1" applyBorder="1" applyAlignment="1">
      <alignment horizontal="left" vertical="center" wrapText="1"/>
    </xf>
    <xf numFmtId="169" fontId="37" fillId="3" borderId="0" xfId="3" applyNumberFormat="1" applyFont="1" applyFill="1" applyAlignment="1" applyProtection="1">
      <alignment horizontal="left" vertical="center"/>
      <protection locked="0"/>
    </xf>
    <xf numFmtId="0" fontId="37" fillId="3" borderId="0" xfId="0" applyFont="1" applyFill="1" applyAlignment="1">
      <alignment horizontal="left"/>
    </xf>
    <xf numFmtId="164" fontId="41" fillId="0" borderId="155" xfId="0" applyNumberFormat="1" applyFont="1" applyBorder="1" applyAlignment="1">
      <alignment horizontal="left" vertical="center" wrapText="1"/>
    </xf>
    <xf numFmtId="0" fontId="41" fillId="12" borderId="149" xfId="0" applyFont="1" applyFill="1" applyBorder="1" applyAlignment="1">
      <alignment horizontal="center" vertical="center" wrapText="1"/>
    </xf>
    <xf numFmtId="0" fontId="41" fillId="12" borderId="150" xfId="0" applyFont="1" applyFill="1" applyBorder="1" applyAlignment="1">
      <alignment horizontal="center" vertical="center" wrapText="1"/>
    </xf>
    <xf numFmtId="0" fontId="41" fillId="12" borderId="158" xfId="0" applyFont="1" applyFill="1" applyBorder="1" applyAlignment="1">
      <alignment horizontal="center" vertical="center"/>
    </xf>
    <xf numFmtId="0" fontId="41" fillId="12" borderId="159" xfId="0" applyFont="1" applyFill="1" applyBorder="1" applyAlignment="1">
      <alignment horizontal="center" vertical="center"/>
    </xf>
    <xf numFmtId="0" fontId="41" fillId="12" borderId="160" xfId="0" applyFont="1" applyFill="1" applyBorder="1" applyAlignment="1">
      <alignment horizontal="center" vertical="center"/>
    </xf>
    <xf numFmtId="0" fontId="43" fillId="0" borderId="155" xfId="2" applyFont="1" applyBorder="1" applyAlignment="1" applyProtection="1">
      <alignment horizontal="left" vertical="center" wrapText="1"/>
    </xf>
    <xf numFmtId="0" fontId="43" fillId="0" borderId="156" xfId="2" applyFont="1" applyBorder="1" applyAlignment="1" applyProtection="1">
      <alignment horizontal="left" vertical="center" wrapText="1"/>
    </xf>
    <xf numFmtId="0" fontId="41" fillId="12" borderId="156" xfId="0" applyFont="1" applyFill="1" applyBorder="1" applyAlignment="1">
      <alignment horizontal="center" vertical="center" wrapText="1"/>
    </xf>
    <xf numFmtId="0" fontId="40" fillId="15" borderId="143" xfId="0" applyFont="1" applyFill="1" applyBorder="1" applyAlignment="1">
      <alignment horizontal="left" vertical="center" wrapText="1"/>
    </xf>
    <xf numFmtId="0" fontId="40" fillId="15" borderId="144" xfId="0" applyFont="1" applyFill="1" applyBorder="1" applyAlignment="1">
      <alignment horizontal="left" vertical="center" wrapText="1"/>
    </xf>
    <xf numFmtId="0" fontId="40" fillId="15" borderId="151" xfId="0" applyFont="1" applyFill="1" applyBorder="1" applyAlignment="1">
      <alignment horizontal="left" vertical="center" wrapText="1"/>
    </xf>
    <xf numFmtId="0" fontId="41" fillId="12" borderId="157" xfId="0" applyFont="1" applyFill="1" applyBorder="1" applyAlignment="1">
      <alignment horizontal="center" vertical="center" wrapText="1"/>
    </xf>
    <xf numFmtId="0" fontId="41" fillId="0" borderId="161" xfId="0" applyFont="1" applyBorder="1" applyAlignment="1">
      <alignment horizontal="left" vertical="center" wrapText="1"/>
    </xf>
    <xf numFmtId="0" fontId="41" fillId="0" borderId="162" xfId="0" applyFont="1" applyBorder="1" applyAlignment="1">
      <alignment horizontal="left" vertical="center" wrapText="1"/>
    </xf>
    <xf numFmtId="0" fontId="41" fillId="12" borderId="143" xfId="0" applyFont="1" applyFill="1" applyBorder="1" applyAlignment="1" applyProtection="1">
      <alignment horizontal="left" vertical="center"/>
      <protection locked="0"/>
    </xf>
    <xf numFmtId="0" fontId="41" fillId="12" borderId="144" xfId="0" applyFont="1" applyFill="1" applyBorder="1" applyAlignment="1" applyProtection="1">
      <alignment horizontal="left" vertical="center"/>
      <protection locked="0"/>
    </xf>
    <xf numFmtId="0" fontId="41" fillId="12" borderId="151" xfId="0" applyFont="1" applyFill="1" applyBorder="1" applyAlignment="1" applyProtection="1">
      <alignment horizontal="left" vertical="center"/>
      <protection locked="0"/>
    </xf>
    <xf numFmtId="0" fontId="37" fillId="0" borderId="143" xfId="0" applyFont="1" applyBorder="1" applyAlignment="1" applyProtection="1">
      <alignment horizontal="left" vertical="center"/>
      <protection locked="0"/>
    </xf>
    <xf numFmtId="0" fontId="37" fillId="0" borderId="144" xfId="0" applyFont="1" applyBorder="1" applyAlignment="1" applyProtection="1">
      <alignment horizontal="left" vertical="center"/>
      <protection locked="0"/>
    </xf>
    <xf numFmtId="0" fontId="37" fillId="0" borderId="151" xfId="0" applyFont="1" applyBorder="1" applyAlignment="1" applyProtection="1">
      <alignment horizontal="left" vertical="center"/>
      <protection locked="0"/>
    </xf>
    <xf numFmtId="169" fontId="41" fillId="4" borderId="163" xfId="3" applyNumberFormat="1" applyFont="1" applyFill="1" applyBorder="1" applyAlignment="1" applyProtection="1">
      <alignment horizontal="left" vertical="center"/>
      <protection locked="0"/>
    </xf>
    <xf numFmtId="0" fontId="41" fillId="0" borderId="143" xfId="0" applyFont="1" applyBorder="1"/>
    <xf numFmtId="0" fontId="41" fillId="3" borderId="143" xfId="0" applyFont="1" applyFill="1" applyBorder="1" applyAlignment="1">
      <alignment horizontal="center" vertical="center" wrapText="1"/>
    </xf>
    <xf numFmtId="0" fontId="41" fillId="3" borderId="144" xfId="0" applyFont="1" applyFill="1" applyBorder="1" applyAlignment="1">
      <alignment horizontal="center" vertical="center" wrapText="1"/>
    </xf>
    <xf numFmtId="0" fontId="41" fillId="3" borderId="151" xfId="0" applyFont="1" applyFill="1" applyBorder="1" applyAlignment="1">
      <alignment horizontal="center" vertical="center" wrapText="1"/>
    </xf>
    <xf numFmtId="0" fontId="37" fillId="0" borderId="0" xfId="0" applyFont="1" applyAlignment="1">
      <alignment horizontal="left" wrapText="1"/>
    </xf>
    <xf numFmtId="0" fontId="37" fillId="3" borderId="0" xfId="0" applyFont="1" applyFill="1"/>
    <xf numFmtId="0" fontId="44" fillId="0" borderId="143" xfId="0" applyFont="1" applyBorder="1" applyAlignment="1" applyProtection="1">
      <alignment horizontal="left" vertical="center"/>
      <protection locked="0"/>
    </xf>
    <xf numFmtId="0" fontId="44" fillId="0" borderId="144" xfId="0" applyFont="1" applyBorder="1" applyAlignment="1" applyProtection="1">
      <alignment horizontal="left" vertical="center"/>
      <protection locked="0"/>
    </xf>
    <xf numFmtId="0" fontId="44" fillId="0" borderId="151" xfId="0" applyFont="1" applyBorder="1" applyAlignment="1" applyProtection="1">
      <alignment horizontal="left" vertical="center"/>
      <protection locked="0"/>
    </xf>
    <xf numFmtId="0" fontId="40" fillId="5" borderId="5" xfId="0" applyFont="1" applyFill="1" applyBorder="1" applyAlignment="1">
      <alignment horizontal="center" vertical="center" wrapText="1"/>
    </xf>
    <xf numFmtId="0" fontId="41" fillId="0" borderId="166" xfId="0" applyFont="1" applyBorder="1" applyAlignment="1">
      <alignment wrapText="1"/>
    </xf>
    <xf numFmtId="0" fontId="41" fillId="0" borderId="156" xfId="0" applyFont="1" applyBorder="1" applyAlignment="1">
      <alignment wrapText="1"/>
    </xf>
    <xf numFmtId="0" fontId="41" fillId="0" borderId="166" xfId="0" applyFont="1" applyBorder="1" applyAlignment="1">
      <alignment horizontal="left" wrapText="1"/>
    </xf>
    <xf numFmtId="0" fontId="41" fillId="0" borderId="156" xfId="0" applyFont="1" applyBorder="1" applyAlignment="1">
      <alignment horizontal="left" wrapText="1"/>
    </xf>
    <xf numFmtId="0" fontId="41" fillId="0" borderId="167" xfId="0" applyFont="1" applyBorder="1" applyAlignment="1">
      <alignment horizontal="left" wrapText="1"/>
    </xf>
    <xf numFmtId="4" fontId="40" fillId="0" borderId="144" xfId="0" applyNumberFormat="1" applyFont="1" applyBorder="1" applyAlignment="1">
      <alignment horizontal="left" vertical="center" wrapText="1"/>
    </xf>
    <xf numFmtId="169" fontId="41" fillId="4" borderId="6" xfId="3" applyNumberFormat="1" applyFont="1" applyFill="1" applyBorder="1" applyAlignment="1" applyProtection="1">
      <alignment horizontal="left" vertical="center"/>
      <protection locked="0"/>
    </xf>
    <xf numFmtId="0" fontId="41" fillId="0" borderId="3" xfId="0" applyFont="1" applyBorder="1"/>
    <xf numFmtId="0" fontId="37" fillId="0" borderId="0" xfId="0" applyFont="1" applyAlignment="1">
      <alignment horizontal="center" vertical="center" wrapText="1"/>
    </xf>
    <xf numFmtId="0" fontId="37" fillId="0" borderId="0" xfId="0" applyFont="1" applyAlignment="1">
      <alignment horizontal="center" vertical="center"/>
    </xf>
    <xf numFmtId="0" fontId="37" fillId="0" borderId="0" xfId="0" applyFont="1"/>
    <xf numFmtId="0" fontId="40" fillId="15" borderId="143" xfId="0" applyFont="1" applyFill="1" applyBorder="1" applyAlignment="1">
      <alignment horizontal="left" vertical="center"/>
    </xf>
    <xf numFmtId="0" fontId="40" fillId="15" borderId="144" xfId="0" applyFont="1" applyFill="1" applyBorder="1" applyAlignment="1">
      <alignment horizontal="left" vertical="center"/>
    </xf>
    <xf numFmtId="0" fontId="40" fillId="15" borderId="0" xfId="0" applyFont="1" applyFill="1" applyAlignment="1">
      <alignment horizontal="left" vertical="center"/>
    </xf>
    <xf numFmtId="0" fontId="40" fillId="15" borderId="86" xfId="0" applyFont="1" applyFill="1" applyBorder="1" applyAlignment="1">
      <alignment horizontal="left" vertical="top"/>
    </xf>
    <xf numFmtId="0" fontId="40" fillId="15" borderId="0" xfId="0" applyFont="1" applyFill="1" applyAlignment="1">
      <alignment horizontal="left" vertical="top"/>
    </xf>
    <xf numFmtId="0" fontId="41" fillId="15" borderId="0" xfId="0" applyFont="1" applyFill="1" applyAlignment="1">
      <alignment horizontal="left" vertical="top" wrapText="1"/>
    </xf>
    <xf numFmtId="0" fontId="40" fillId="15" borderId="0" xfId="0" applyFont="1" applyFill="1" applyAlignment="1">
      <alignment horizontal="left"/>
    </xf>
    <xf numFmtId="0" fontId="40" fillId="15" borderId="88" xfId="0" applyFont="1" applyFill="1" applyBorder="1" applyAlignment="1">
      <alignment horizontal="left"/>
    </xf>
    <xf numFmtId="0" fontId="41" fillId="15" borderId="88" xfId="0" applyFont="1" applyFill="1" applyBorder="1" applyAlignment="1">
      <alignment horizontal="left"/>
    </xf>
    <xf numFmtId="0" fontId="41" fillId="15" borderId="0" xfId="0" applyFont="1" applyFill="1" applyAlignment="1">
      <alignment horizontal="left" vertical="top"/>
    </xf>
    <xf numFmtId="0" fontId="41" fillId="0" borderId="3" xfId="0" applyFont="1" applyBorder="1" applyAlignment="1" applyProtection="1">
      <alignment horizontal="left" vertical="center"/>
      <protection locked="0"/>
    </xf>
    <xf numFmtId="0" fontId="41" fillId="0" borderId="114" xfId="0" applyFont="1" applyBorder="1" applyAlignment="1" applyProtection="1">
      <alignment horizontal="left" vertical="center"/>
      <protection locked="0"/>
    </xf>
    <xf numFmtId="0" fontId="41" fillId="0" borderId="4" xfId="0" applyFont="1" applyBorder="1" applyAlignment="1" applyProtection="1">
      <alignment horizontal="left" vertical="center"/>
      <protection locked="0"/>
    </xf>
    <xf numFmtId="0" fontId="41" fillId="12" borderId="166" xfId="0" applyFont="1" applyFill="1" applyBorder="1" applyAlignment="1">
      <alignment horizontal="center"/>
    </xf>
    <xf numFmtId="0" fontId="41" fillId="12" borderId="156" xfId="0" applyFont="1" applyFill="1" applyBorder="1" applyAlignment="1">
      <alignment horizontal="center"/>
    </xf>
    <xf numFmtId="0" fontId="41" fillId="12" borderId="167" xfId="0" applyFont="1" applyFill="1" applyBorder="1" applyAlignment="1">
      <alignment horizontal="center"/>
    </xf>
    <xf numFmtId="0" fontId="41" fillId="0" borderId="168" xfId="0" applyFont="1" applyBorder="1" applyAlignment="1">
      <alignment horizontal="center"/>
    </xf>
    <xf numFmtId="0" fontId="41" fillId="0" borderId="169" xfId="0" applyFont="1" applyBorder="1" applyAlignment="1">
      <alignment horizontal="center"/>
    </xf>
    <xf numFmtId="0" fontId="41" fillId="0" borderId="170" xfId="0" applyFont="1" applyBorder="1" applyAlignment="1">
      <alignment horizontal="center"/>
    </xf>
    <xf numFmtId="0" fontId="41" fillId="0" borderId="166" xfId="0" applyFont="1" applyBorder="1" applyAlignment="1">
      <alignment horizontal="center"/>
    </xf>
    <xf numFmtId="0" fontId="41" fillId="0" borderId="156" xfId="0" applyFont="1" applyBorder="1" applyAlignment="1">
      <alignment horizontal="center"/>
    </xf>
    <xf numFmtId="0" fontId="41" fillId="0" borderId="167" xfId="0" applyFont="1" applyBorder="1" applyAlignment="1">
      <alignment horizontal="center"/>
    </xf>
    <xf numFmtId="0" fontId="41" fillId="0" borderId="27" xfId="0" applyFont="1" applyBorder="1" applyAlignment="1">
      <alignment horizontal="center"/>
    </xf>
    <xf numFmtId="0" fontId="41" fillId="0" borderId="28" xfId="0" applyFont="1" applyBorder="1" applyAlignment="1">
      <alignment horizontal="center"/>
    </xf>
    <xf numFmtId="0" fontId="41" fillId="0" borderId="29" xfId="0" applyFont="1" applyBorder="1" applyAlignment="1">
      <alignment horizontal="center"/>
    </xf>
    <xf numFmtId="0" fontId="41" fillId="12" borderId="164" xfId="0" applyFont="1" applyFill="1" applyBorder="1" applyAlignment="1">
      <alignment horizontal="center"/>
    </xf>
    <xf numFmtId="0" fontId="41" fillId="12" borderId="153" xfId="0" applyFont="1" applyFill="1" applyBorder="1" applyAlignment="1">
      <alignment horizontal="center"/>
    </xf>
    <xf numFmtId="0" fontId="41" fillId="12" borderId="165" xfId="0" applyFont="1" applyFill="1" applyBorder="1" applyAlignment="1">
      <alignment horizontal="center"/>
    </xf>
    <xf numFmtId="0" fontId="41" fillId="12" borderId="168" xfId="0" applyFont="1" applyFill="1" applyBorder="1" applyAlignment="1">
      <alignment horizontal="center"/>
    </xf>
    <xf numFmtId="0" fontId="41" fillId="12" borderId="169" xfId="0" applyFont="1" applyFill="1" applyBorder="1" applyAlignment="1">
      <alignment horizontal="center"/>
    </xf>
    <xf numFmtId="0" fontId="41" fillId="12" borderId="170" xfId="0" applyFont="1" applyFill="1" applyBorder="1" applyAlignment="1">
      <alignment horizontal="center"/>
    </xf>
    <xf numFmtId="0" fontId="41" fillId="0" borderId="166" xfId="0" applyFont="1" applyBorder="1"/>
    <xf numFmtId="0" fontId="41" fillId="0" borderId="156" xfId="0" applyFont="1" applyBorder="1"/>
    <xf numFmtId="0" fontId="41" fillId="0" borderId="168" xfId="0" applyFont="1" applyBorder="1" applyAlignment="1">
      <alignment horizontal="left" wrapText="1"/>
    </xf>
    <xf numFmtId="0" fontId="41" fillId="0" borderId="169" xfId="0" applyFont="1" applyBorder="1" applyAlignment="1">
      <alignment horizontal="left" wrapText="1"/>
    </xf>
    <xf numFmtId="0" fontId="41" fillId="0" borderId="170" xfId="0" applyFont="1" applyBorder="1" applyAlignment="1">
      <alignment horizontal="left" wrapText="1"/>
    </xf>
    <xf numFmtId="0" fontId="41" fillId="0" borderId="50" xfId="0" applyFont="1" applyBorder="1" applyAlignment="1">
      <alignment horizontal="left" wrapText="1"/>
    </xf>
    <xf numFmtId="0" fontId="41" fillId="0" borderId="15" xfId="0" applyFont="1" applyBorder="1" applyAlignment="1">
      <alignment horizontal="left" wrapText="1"/>
    </xf>
    <xf numFmtId="0" fontId="41" fillId="0" borderId="51" xfId="0" applyFont="1" applyBorder="1" applyAlignment="1">
      <alignment horizontal="left" wrapText="1"/>
    </xf>
    <xf numFmtId="0" fontId="41" fillId="0" borderId="50" xfId="0" applyFont="1" applyBorder="1" applyAlignment="1">
      <alignment wrapText="1"/>
    </xf>
    <xf numFmtId="0" fontId="41" fillId="0" borderId="15" xfId="0" applyFont="1" applyBorder="1" applyAlignment="1">
      <alignment wrapText="1"/>
    </xf>
    <xf numFmtId="0" fontId="23" fillId="0" borderId="175" xfId="0" applyFont="1" applyBorder="1" applyAlignment="1">
      <alignment horizontal="center" vertical="center" wrapText="1"/>
    </xf>
    <xf numFmtId="0" fontId="23" fillId="0" borderId="176" xfId="0" applyFont="1" applyBorder="1" applyAlignment="1">
      <alignment horizontal="center" vertical="center" wrapText="1"/>
    </xf>
    <xf numFmtId="0" fontId="23" fillId="0" borderId="177" xfId="0" applyFont="1" applyBorder="1" applyAlignment="1">
      <alignment horizontal="center" vertical="center" wrapText="1"/>
    </xf>
    <xf numFmtId="0" fontId="49" fillId="0" borderId="143" xfId="0" applyFont="1" applyBorder="1" applyAlignment="1">
      <alignment horizontal="center"/>
    </xf>
    <xf numFmtId="0" fontId="49" fillId="0" borderId="144" xfId="0" applyFont="1" applyBorder="1" applyAlignment="1">
      <alignment horizontal="center"/>
    </xf>
    <xf numFmtId="0" fontId="49" fillId="0" borderId="151" xfId="0" applyFont="1" applyBorder="1" applyAlignment="1">
      <alignment horizontal="center"/>
    </xf>
    <xf numFmtId="0" fontId="15" fillId="0" borderId="141" xfId="0" applyFont="1" applyBorder="1"/>
    <xf numFmtId="0" fontId="15" fillId="12" borderId="194" xfId="0" applyFont="1" applyFill="1" applyBorder="1" applyAlignment="1">
      <alignment horizontal="center"/>
    </xf>
    <xf numFmtId="0" fontId="15" fillId="12" borderId="195" xfId="0" applyFont="1" applyFill="1" applyBorder="1" applyAlignment="1">
      <alignment horizontal="center"/>
    </xf>
    <xf numFmtId="166" fontId="15" fillId="0" borderId="188" xfId="0" applyNumberFormat="1" applyFont="1" applyBorder="1" applyAlignment="1">
      <alignment horizontal="center"/>
    </xf>
    <xf numFmtId="0" fontId="15" fillId="0" borderId="188" xfId="0" applyFont="1" applyBorder="1" applyAlignment="1">
      <alignment horizontal="left"/>
    </xf>
    <xf numFmtId="0" fontId="14" fillId="7" borderId="163" xfId="0" applyFont="1" applyFill="1" applyBorder="1" applyAlignment="1">
      <alignment horizontal="center" wrapText="1"/>
    </xf>
    <xf numFmtId="0" fontId="15" fillId="0" borderId="36" xfId="0" applyFont="1" applyBorder="1" applyAlignment="1">
      <alignment horizontal="center"/>
    </xf>
    <xf numFmtId="0" fontId="15" fillId="0" borderId="32" xfId="0" applyFont="1" applyBorder="1" applyAlignment="1">
      <alignment horizontal="center"/>
    </xf>
    <xf numFmtId="166" fontId="15" fillId="0" borderId="1" xfId="0" applyNumberFormat="1" applyFont="1" applyBorder="1" applyAlignment="1">
      <alignment horizontal="center"/>
    </xf>
    <xf numFmtId="166" fontId="15" fillId="0" borderId="0" xfId="0" applyNumberFormat="1" applyFont="1" applyAlignment="1">
      <alignment horizontal="center"/>
    </xf>
    <xf numFmtId="166" fontId="15" fillId="0" borderId="2" xfId="0" applyNumberFormat="1" applyFont="1" applyBorder="1" applyAlignment="1">
      <alignment horizontal="center"/>
    </xf>
    <xf numFmtId="0" fontId="15" fillId="12" borderId="189" xfId="0" applyFont="1" applyFill="1" applyBorder="1" applyAlignment="1">
      <alignment horizontal="center"/>
    </xf>
    <xf numFmtId="0" fontId="15" fillId="12" borderId="187" xfId="0" applyFont="1" applyFill="1" applyBorder="1" applyAlignment="1">
      <alignment horizontal="center"/>
    </xf>
    <xf numFmtId="0" fontId="15" fillId="12" borderId="188" xfId="0" applyFont="1" applyFill="1" applyBorder="1" applyAlignment="1">
      <alignment horizontal="center"/>
    </xf>
    <xf numFmtId="168" fontId="15" fillId="0" borderId="3" xfId="4" applyNumberFormat="1" applyFont="1" applyBorder="1" applyAlignment="1">
      <alignment horizontal="center"/>
    </xf>
    <xf numFmtId="168" fontId="15" fillId="0" borderId="4" xfId="4" applyNumberFormat="1" applyFont="1" applyBorder="1" applyAlignment="1">
      <alignment horizontal="center"/>
    </xf>
    <xf numFmtId="0" fontId="14" fillId="6" borderId="163" xfId="0" applyFont="1" applyFill="1" applyBorder="1" applyAlignment="1">
      <alignment horizontal="center" wrapText="1"/>
    </xf>
    <xf numFmtId="3" fontId="15" fillId="0" borderId="3" xfId="0" applyNumberFormat="1" applyFont="1" applyBorder="1"/>
    <xf numFmtId="0" fontId="15" fillId="0" borderId="4" xfId="0" applyFont="1" applyBorder="1"/>
    <xf numFmtId="0" fontId="14" fillId="15" borderId="42" xfId="0" applyFont="1" applyFill="1" applyBorder="1" applyAlignment="1">
      <alignment horizontal="left" vertical="center"/>
    </xf>
    <xf numFmtId="0" fontId="14" fillId="15" borderId="33" xfId="0" applyFont="1" applyFill="1" applyBorder="1" applyAlignment="1">
      <alignment horizontal="left" vertical="center"/>
    </xf>
    <xf numFmtId="0" fontId="15" fillId="0" borderId="173" xfId="0" applyFont="1" applyBorder="1"/>
    <xf numFmtId="0" fontId="15" fillId="0" borderId="175" xfId="0" applyFont="1" applyBorder="1" applyAlignment="1">
      <alignment horizontal="left" wrapText="1"/>
    </xf>
    <xf numFmtId="0" fontId="15" fillId="0" borderId="176" xfId="0" applyFont="1" applyBorder="1" applyAlignment="1">
      <alignment horizontal="left" wrapText="1"/>
    </xf>
    <xf numFmtId="0" fontId="15" fillId="0" borderId="177" xfId="0" applyFont="1" applyBorder="1" applyAlignment="1">
      <alignment horizontal="left" wrapText="1"/>
    </xf>
    <xf numFmtId="0" fontId="15" fillId="12" borderId="41" xfId="0" applyFont="1" applyFill="1" applyBorder="1" applyAlignment="1">
      <alignment horizontal="center"/>
    </xf>
    <xf numFmtId="0" fontId="15" fillId="12" borderId="21" xfId="0" applyFont="1" applyFill="1" applyBorder="1" applyAlignment="1">
      <alignment horizontal="center"/>
    </xf>
    <xf numFmtId="166" fontId="15" fillId="0" borderId="190" xfId="0" applyNumberFormat="1" applyFont="1" applyBorder="1" applyAlignment="1">
      <alignment horizontal="center"/>
    </xf>
    <xf numFmtId="166" fontId="15" fillId="0" borderId="187" xfId="0" applyNumberFormat="1" applyFont="1" applyBorder="1" applyAlignment="1">
      <alignment horizontal="center"/>
    </xf>
    <xf numFmtId="0" fontId="15" fillId="0" borderId="190" xfId="0" applyFont="1" applyBorder="1" applyAlignment="1">
      <alignment horizontal="center"/>
    </xf>
    <xf numFmtId="0" fontId="15" fillId="0" borderId="189" xfId="0" applyFont="1" applyBorder="1" applyAlignment="1">
      <alignment horizontal="center"/>
    </xf>
    <xf numFmtId="0" fontId="15" fillId="0" borderId="187" xfId="0" applyFont="1" applyBorder="1" applyAlignment="1">
      <alignment horizontal="center"/>
    </xf>
    <xf numFmtId="0" fontId="15" fillId="0" borderId="21" xfId="0" applyFont="1" applyBorder="1" applyAlignment="1">
      <alignment horizontal="left"/>
    </xf>
    <xf numFmtId="0" fontId="14" fillId="7" borderId="163" xfId="0" applyFont="1" applyFill="1" applyBorder="1" applyAlignment="1">
      <alignment horizontal="center"/>
    </xf>
    <xf numFmtId="0" fontId="15" fillId="12" borderId="187" xfId="0" quotePrefix="1" applyFont="1" applyFill="1" applyBorder="1" applyAlignment="1">
      <alignment horizontal="center"/>
    </xf>
    <xf numFmtId="0" fontId="15" fillId="12" borderId="22" xfId="0" applyFont="1" applyFill="1" applyBorder="1" applyAlignment="1">
      <alignment horizontal="center"/>
    </xf>
    <xf numFmtId="0" fontId="15" fillId="12" borderId="35" xfId="0" applyFont="1" applyFill="1" applyBorder="1" applyAlignment="1">
      <alignment horizontal="center"/>
    </xf>
    <xf numFmtId="6" fontId="15" fillId="0" borderId="36" xfId="0" applyNumberFormat="1" applyFont="1" applyBorder="1" applyAlignment="1">
      <alignment horizontal="center"/>
    </xf>
    <xf numFmtId="166" fontId="15" fillId="0" borderId="32" xfId="0" applyNumberFormat="1" applyFont="1" applyBorder="1" applyAlignment="1">
      <alignment horizontal="center"/>
    </xf>
    <xf numFmtId="166" fontId="15" fillId="0" borderId="193" xfId="0" applyNumberFormat="1" applyFont="1" applyBorder="1" applyAlignment="1">
      <alignment horizontal="center"/>
    </xf>
    <xf numFmtId="0" fontId="14" fillId="3" borderId="30" xfId="0" applyFont="1" applyFill="1" applyBorder="1" applyAlignment="1">
      <alignment horizontal="left" vertical="center" wrapText="1"/>
    </xf>
    <xf numFmtId="0" fontId="14" fillId="3" borderId="58" xfId="0" applyFont="1" applyFill="1" applyBorder="1" applyAlignment="1">
      <alignment horizontal="left" vertical="center" wrapText="1"/>
    </xf>
    <xf numFmtId="0" fontId="18" fillId="3" borderId="24" xfId="0" applyFont="1" applyFill="1" applyBorder="1" applyAlignment="1">
      <alignment horizontal="center"/>
    </xf>
    <xf numFmtId="0" fontId="18" fillId="3" borderId="25" xfId="0" applyFont="1" applyFill="1" applyBorder="1" applyAlignment="1">
      <alignment horizontal="center"/>
    </xf>
    <xf numFmtId="0" fontId="14" fillId="7" borderId="163" xfId="0" applyFont="1" applyFill="1" applyBorder="1" applyAlignment="1">
      <alignment horizontal="center" vertical="center" wrapText="1"/>
    </xf>
    <xf numFmtId="0" fontId="15" fillId="12" borderId="191" xfId="0" quotePrefix="1" applyFont="1" applyFill="1" applyBorder="1" applyAlignment="1">
      <alignment horizontal="center"/>
    </xf>
    <xf numFmtId="0" fontId="15" fillId="12" borderId="192" xfId="0" applyFont="1" applyFill="1" applyBorder="1" applyAlignment="1">
      <alignment horizontal="center"/>
    </xf>
    <xf numFmtId="166" fontId="15" fillId="0" borderId="1" xfId="4" applyNumberFormat="1" applyFont="1" applyBorder="1" applyAlignment="1">
      <alignment horizontal="center"/>
    </xf>
    <xf numFmtId="0" fontId="14" fillId="15" borderId="14" xfId="0" applyFont="1" applyFill="1" applyBorder="1" applyAlignment="1">
      <alignment horizontal="left" vertical="center" wrapText="1"/>
    </xf>
    <xf numFmtId="0" fontId="15" fillId="12" borderId="201" xfId="0" applyFont="1" applyFill="1" applyBorder="1" applyAlignment="1">
      <alignment horizontal="left"/>
    </xf>
    <xf numFmtId="0" fontId="48" fillId="15" borderId="52" xfId="0" applyFont="1" applyFill="1" applyBorder="1" applyAlignment="1">
      <alignment horizontal="center" vertical="center" wrapText="1"/>
    </xf>
    <xf numFmtId="0" fontId="48" fillId="15" borderId="53" xfId="0" applyFont="1" applyFill="1" applyBorder="1" applyAlignment="1">
      <alignment horizontal="center" vertical="center" wrapText="1"/>
    </xf>
    <xf numFmtId="0" fontId="48" fillId="15" borderId="54" xfId="0" applyFont="1" applyFill="1" applyBorder="1" applyAlignment="1">
      <alignment horizontal="center" vertical="center" wrapText="1"/>
    </xf>
    <xf numFmtId="0" fontId="15" fillId="15" borderId="0" xfId="0" applyFont="1" applyFill="1" applyAlignment="1">
      <alignment horizontal="left" vertical="top" wrapText="1"/>
    </xf>
    <xf numFmtId="0" fontId="23" fillId="0" borderId="175" xfId="0" applyFont="1" applyBorder="1" applyAlignment="1">
      <alignment vertical="center" wrapText="1"/>
    </xf>
    <xf numFmtId="0" fontId="23" fillId="0" borderId="176" xfId="0" applyFont="1" applyBorder="1" applyAlignment="1">
      <alignment vertical="center" wrapText="1"/>
    </xf>
    <xf numFmtId="0" fontId="23" fillId="0" borderId="177" xfId="0" applyFont="1" applyBorder="1" applyAlignment="1">
      <alignment vertical="center" wrapText="1"/>
    </xf>
    <xf numFmtId="0" fontId="15" fillId="15" borderId="143" xfId="0" applyFont="1" applyFill="1" applyBorder="1" applyAlignment="1">
      <alignment horizontal="left" vertical="top" wrapText="1"/>
    </xf>
    <xf numFmtId="0" fontId="15" fillId="15" borderId="144" xfId="0" applyFont="1" applyFill="1" applyBorder="1" applyAlignment="1">
      <alignment horizontal="left" vertical="top"/>
    </xf>
    <xf numFmtId="0" fontId="15" fillId="15" borderId="151" xfId="0" applyFont="1" applyFill="1" applyBorder="1" applyAlignment="1">
      <alignment horizontal="left" vertical="top"/>
    </xf>
    <xf numFmtId="0" fontId="15" fillId="0" borderId="143" xfId="0" applyFont="1" applyBorder="1" applyAlignment="1">
      <alignment horizontal="left" vertical="top" wrapText="1"/>
    </xf>
    <xf numFmtId="0" fontId="15" fillId="0" borderId="144" xfId="0" applyFont="1" applyBorder="1" applyAlignment="1">
      <alignment horizontal="left" vertical="top" wrapText="1"/>
    </xf>
    <xf numFmtId="0" fontId="15" fillId="0" borderId="151" xfId="0" applyFont="1" applyBorder="1" applyAlignment="1">
      <alignment horizontal="left" vertical="top" wrapText="1"/>
    </xf>
    <xf numFmtId="0" fontId="15" fillId="15" borderId="0" xfId="0" applyFont="1" applyFill="1" applyAlignment="1">
      <alignment horizontal="left" vertical="top"/>
    </xf>
    <xf numFmtId="0" fontId="15" fillId="12" borderId="173" xfId="0" applyFont="1" applyFill="1" applyBorder="1" applyAlignment="1">
      <alignment horizontal="left" vertical="center" wrapText="1" indent="1"/>
    </xf>
    <xf numFmtId="0" fontId="15" fillId="15" borderId="13" xfId="0" applyFont="1" applyFill="1" applyBorder="1" applyAlignment="1">
      <alignment horizontal="left" vertical="top"/>
    </xf>
    <xf numFmtId="49" fontId="15" fillId="15" borderId="175" xfId="0" applyNumberFormat="1" applyFont="1" applyFill="1" applyBorder="1" applyAlignment="1">
      <alignment horizontal="left" vertical="top" wrapText="1"/>
    </xf>
    <xf numFmtId="49" fontId="15" fillId="15" borderId="176" xfId="0" applyNumberFormat="1" applyFont="1" applyFill="1" applyBorder="1" applyAlignment="1">
      <alignment horizontal="left" vertical="top" wrapText="1"/>
    </xf>
    <xf numFmtId="49" fontId="15" fillId="15" borderId="177" xfId="0" applyNumberFormat="1" applyFont="1" applyFill="1" applyBorder="1" applyAlignment="1">
      <alignment horizontal="left" vertical="top" wrapText="1"/>
    </xf>
    <xf numFmtId="0" fontId="23" fillId="0" borderId="175" xfId="0" applyFont="1" applyBorder="1" applyAlignment="1">
      <alignment horizontal="left" vertical="center" wrapText="1"/>
    </xf>
    <xf numFmtId="0" fontId="23" fillId="0" borderId="176" xfId="0" applyFont="1" applyBorder="1" applyAlignment="1">
      <alignment horizontal="left" vertical="center" wrapText="1"/>
    </xf>
    <xf numFmtId="0" fontId="23" fillId="0" borderId="177" xfId="0" applyFont="1" applyBorder="1" applyAlignment="1">
      <alignment horizontal="left" vertical="center" wrapText="1"/>
    </xf>
    <xf numFmtId="0" fontId="15" fillId="12" borderId="0" xfId="0" applyFont="1" applyFill="1" applyAlignment="1">
      <alignment horizontal="left" vertical="center" wrapText="1" indent="1"/>
    </xf>
    <xf numFmtId="0" fontId="21" fillId="0" borderId="175" xfId="0" applyFont="1" applyBorder="1" applyAlignment="1">
      <alignment horizontal="left" vertical="center" wrapText="1"/>
    </xf>
    <xf numFmtId="0" fontId="21" fillId="0" borderId="176" xfId="0" applyFont="1" applyBorder="1" applyAlignment="1">
      <alignment horizontal="left" vertical="center" wrapText="1"/>
    </xf>
    <xf numFmtId="0" fontId="15" fillId="12" borderId="40" xfId="0" applyFont="1" applyFill="1" applyBorder="1" applyAlignment="1">
      <alignment vertical="center" wrapText="1"/>
    </xf>
    <xf numFmtId="0" fontId="15" fillId="12" borderId="15" xfId="0" applyFont="1" applyFill="1" applyBorder="1" applyAlignment="1">
      <alignment horizontal="center"/>
    </xf>
    <xf numFmtId="166" fontId="15" fillId="0" borderId="21" xfId="0" applyNumberFormat="1" applyFont="1" applyBorder="1" applyAlignment="1">
      <alignment horizontal="center"/>
    </xf>
    <xf numFmtId="165" fontId="15" fillId="5" borderId="201" xfId="0" applyNumberFormat="1" applyFont="1" applyFill="1" applyBorder="1" applyAlignment="1">
      <alignment horizontal="center"/>
    </xf>
    <xf numFmtId="0" fontId="15" fillId="12" borderId="189" xfId="0" applyFont="1" applyFill="1" applyBorder="1" applyAlignment="1">
      <alignment horizontal="left" vertical="center" wrapText="1"/>
    </xf>
    <xf numFmtId="0" fontId="14" fillId="15" borderId="14" xfId="0" applyFont="1" applyFill="1" applyBorder="1" applyAlignment="1">
      <alignment horizontal="left" wrapText="1"/>
    </xf>
    <xf numFmtId="0" fontId="14" fillId="15" borderId="138" xfId="0" applyFont="1" applyFill="1" applyBorder="1" applyAlignment="1">
      <alignment horizontal="left" vertical="center" wrapText="1"/>
    </xf>
    <xf numFmtId="167" fontId="14" fillId="15" borderId="197" xfId="0" applyNumberFormat="1" applyFont="1" applyFill="1" applyBorder="1" applyAlignment="1">
      <alignment horizontal="center"/>
    </xf>
    <xf numFmtId="0" fontId="15" fillId="0" borderId="38" xfId="0" applyFont="1" applyBorder="1" applyAlignment="1">
      <alignment horizontal="center"/>
    </xf>
    <xf numFmtId="0" fontId="15" fillId="0" borderId="37" xfId="0" applyFont="1" applyBorder="1" applyAlignment="1">
      <alignment horizontal="center"/>
    </xf>
    <xf numFmtId="0" fontId="15" fillId="12" borderId="37" xfId="0" applyFont="1" applyFill="1" applyBorder="1" applyAlignment="1">
      <alignment horizontal="center"/>
    </xf>
    <xf numFmtId="0" fontId="15" fillId="12" borderId="23" xfId="0" applyFont="1" applyFill="1" applyBorder="1" applyAlignment="1">
      <alignment horizontal="center"/>
    </xf>
    <xf numFmtId="0" fontId="15" fillId="12" borderId="189" xfId="0" applyFont="1" applyFill="1" applyBorder="1" applyAlignment="1">
      <alignment horizontal="left"/>
    </xf>
    <xf numFmtId="0" fontId="15" fillId="5" borderId="20" xfId="0" applyFont="1" applyFill="1" applyBorder="1" applyAlignment="1">
      <alignment horizontal="left"/>
    </xf>
    <xf numFmtId="166" fontId="15" fillId="0" borderId="37" xfId="0" applyNumberFormat="1" applyFont="1" applyBorder="1" applyAlignment="1">
      <alignment horizontal="center"/>
    </xf>
    <xf numFmtId="0" fontId="15" fillId="0" borderId="0" xfId="0" applyFont="1" applyAlignment="1">
      <alignment horizontal="center" vertical="center" wrapText="1"/>
    </xf>
    <xf numFmtId="0" fontId="15" fillId="0" borderId="0" xfId="0" applyFont="1" applyAlignment="1">
      <alignment horizontal="center" vertical="center"/>
    </xf>
    <xf numFmtId="0" fontId="14" fillId="15" borderId="86" xfId="0" applyFont="1" applyFill="1" applyBorder="1" applyAlignment="1">
      <alignment horizontal="left" vertical="top"/>
    </xf>
    <xf numFmtId="0" fontId="14" fillId="15" borderId="0" xfId="0" applyFont="1" applyFill="1" applyAlignment="1">
      <alignment horizontal="left" vertical="top"/>
    </xf>
    <xf numFmtId="0" fontId="15" fillId="15" borderId="13" xfId="0" applyFont="1" applyFill="1" applyBorder="1" applyAlignment="1">
      <alignment horizontal="left" vertical="top" wrapText="1"/>
    </xf>
    <xf numFmtId="0" fontId="15" fillId="12" borderId="15" xfId="0" applyFont="1" applyFill="1" applyBorder="1" applyAlignment="1">
      <alignment vertical="center"/>
    </xf>
    <xf numFmtId="0" fontId="14" fillId="15" borderId="0" xfId="0" applyFont="1" applyFill="1" applyAlignment="1">
      <alignment horizontal="left"/>
    </xf>
    <xf numFmtId="0" fontId="35" fillId="0" borderId="0" xfId="0" applyFont="1" applyAlignment="1">
      <alignment vertical="center" wrapText="1"/>
    </xf>
    <xf numFmtId="0" fontId="15" fillId="0" borderId="0" xfId="0" applyFont="1" applyAlignment="1">
      <alignment vertical="center" wrapText="1"/>
    </xf>
    <xf numFmtId="0" fontId="15" fillId="0" borderId="175" xfId="0" applyFont="1" applyBorder="1" applyAlignment="1">
      <alignment horizontal="left" vertical="center" wrapText="1"/>
    </xf>
    <xf numFmtId="0" fontId="15" fillId="0" borderId="176" xfId="0" applyFont="1" applyBorder="1" applyAlignment="1">
      <alignment horizontal="left" vertical="center" wrapText="1"/>
    </xf>
    <xf numFmtId="0" fontId="15" fillId="0" borderId="177" xfId="0" applyFont="1" applyBorder="1" applyAlignment="1">
      <alignment horizontal="left" vertical="center" wrapText="1"/>
    </xf>
    <xf numFmtId="0" fontId="14" fillId="15" borderId="140" xfId="0" applyFont="1" applyFill="1" applyBorder="1" applyAlignment="1">
      <alignment horizontal="left" vertical="center"/>
    </xf>
    <xf numFmtId="0" fontId="15" fillId="0" borderId="171" xfId="0" applyFont="1" applyBorder="1" applyAlignment="1">
      <alignment horizontal="left" vertical="top" wrapText="1"/>
    </xf>
    <xf numFmtId="0" fontId="15" fillId="0" borderId="147" xfId="0" applyFont="1" applyBorder="1" applyAlignment="1">
      <alignment horizontal="left" vertical="top" wrapText="1"/>
    </xf>
    <xf numFmtId="0" fontId="15" fillId="0" borderId="172" xfId="0" applyFont="1" applyBorder="1" applyAlignment="1">
      <alignment horizontal="left" vertical="top" wrapText="1"/>
    </xf>
    <xf numFmtId="0" fontId="14" fillId="15" borderId="12" xfId="0" applyFont="1" applyFill="1" applyBorder="1" applyAlignment="1">
      <alignment horizontal="left"/>
    </xf>
    <xf numFmtId="0" fontId="15" fillId="15" borderId="12" xfId="0" applyFont="1" applyFill="1" applyBorder="1" applyAlignment="1">
      <alignment horizontal="left"/>
    </xf>
    <xf numFmtId="0" fontId="15" fillId="15" borderId="17" xfId="0" applyFont="1" applyFill="1" applyBorder="1" applyAlignment="1">
      <alignment horizontal="left"/>
    </xf>
    <xf numFmtId="0" fontId="15" fillId="15" borderId="84" xfId="0" applyFont="1" applyFill="1" applyBorder="1" applyAlignment="1">
      <alignment horizontal="left" vertical="center"/>
    </xf>
    <xf numFmtId="0" fontId="15" fillId="15" borderId="83" xfId="0" applyFont="1" applyFill="1" applyBorder="1" applyAlignment="1">
      <alignment horizontal="left" vertical="center"/>
    </xf>
    <xf numFmtId="0" fontId="15" fillId="0" borderId="0" xfId="0" applyFont="1"/>
    <xf numFmtId="0" fontId="14" fillId="15" borderId="86" xfId="0" applyFont="1" applyFill="1" applyBorder="1" applyAlignment="1">
      <alignment horizontal="left" vertical="center" wrapText="1"/>
    </xf>
    <xf numFmtId="0" fontId="14" fillId="15" borderId="0" xfId="0" applyFont="1" applyFill="1" applyAlignment="1">
      <alignment horizontal="left" vertical="center" wrapText="1"/>
    </xf>
    <xf numFmtId="0" fontId="15" fillId="12" borderId="15" xfId="0" applyFont="1" applyFill="1" applyBorder="1" applyAlignment="1">
      <alignment horizontal="left" vertical="center" wrapText="1" indent="1"/>
    </xf>
    <xf numFmtId="0" fontId="15" fillId="12" borderId="141" xfId="0" applyFont="1" applyFill="1" applyBorder="1" applyAlignment="1">
      <alignment horizontal="left" vertical="center" wrapText="1" indent="1"/>
    </xf>
    <xf numFmtId="0" fontId="15" fillId="0" borderId="3" xfId="0" applyFont="1" applyBorder="1" applyAlignment="1">
      <alignment horizontal="left" vertical="top" wrapText="1"/>
    </xf>
    <xf numFmtId="0" fontId="15" fillId="0" borderId="114" xfId="0" applyFont="1" applyBorder="1" applyAlignment="1">
      <alignment horizontal="left" vertical="top" wrapText="1"/>
    </xf>
    <xf numFmtId="0" fontId="15" fillId="0" borderId="4" xfId="0" applyFont="1" applyBorder="1" applyAlignment="1">
      <alignment horizontal="left" vertical="top" wrapText="1"/>
    </xf>
    <xf numFmtId="3" fontId="15" fillId="12" borderId="150" xfId="0" applyNumberFormat="1" applyFont="1" applyFill="1" applyBorder="1"/>
    <xf numFmtId="0" fontId="15" fillId="12" borderId="141" xfId="0" applyFont="1" applyFill="1" applyBorder="1"/>
    <xf numFmtId="3" fontId="15" fillId="12" borderId="141" xfId="0" applyNumberFormat="1" applyFont="1" applyFill="1" applyBorder="1"/>
    <xf numFmtId="0" fontId="14" fillId="3" borderId="141" xfId="0" applyFont="1" applyFill="1" applyBorder="1" applyAlignment="1">
      <alignment horizontal="left"/>
    </xf>
    <xf numFmtId="3" fontId="34" fillId="0" borderId="15" xfId="0" applyNumberFormat="1" applyFont="1" applyBorder="1"/>
    <xf numFmtId="0" fontId="34" fillId="0" borderId="15" xfId="0" applyFont="1" applyBorder="1"/>
    <xf numFmtId="1" fontId="15" fillId="0" borderId="175" xfId="0" applyNumberFormat="1" applyFont="1" applyBorder="1"/>
    <xf numFmtId="0" fontId="15" fillId="0" borderId="176" xfId="0" applyFont="1" applyBorder="1"/>
    <xf numFmtId="0" fontId="15" fillId="0" borderId="177" xfId="0" applyFont="1" applyBorder="1"/>
    <xf numFmtId="1" fontId="15" fillId="0" borderId="176" xfId="0" quotePrefix="1" applyNumberFormat="1" applyFont="1" applyBorder="1" applyAlignment="1">
      <alignment horizontal="center"/>
    </xf>
    <xf numFmtId="1" fontId="15" fillId="0" borderId="175" xfId="0" applyNumberFormat="1" applyFont="1" applyBorder="1" applyAlignment="1">
      <alignment horizontal="center"/>
    </xf>
    <xf numFmtId="1" fontId="15" fillId="0" borderId="177" xfId="0" applyNumberFormat="1" applyFont="1" applyBorder="1" applyAlignment="1">
      <alignment horizontal="center"/>
    </xf>
    <xf numFmtId="1" fontId="15" fillId="0" borderId="176" xfId="0" applyNumberFormat="1" applyFont="1" applyBorder="1" applyAlignment="1">
      <alignment horizontal="center"/>
    </xf>
    <xf numFmtId="0" fontId="15" fillId="0" borderId="177" xfId="0" applyFont="1" applyBorder="1" applyAlignment="1">
      <alignment horizontal="center"/>
    </xf>
    <xf numFmtId="3" fontId="15" fillId="0" borderId="171" xfId="0" applyNumberFormat="1" applyFont="1" applyBorder="1"/>
    <xf numFmtId="0" fontId="15" fillId="0" borderId="172" xfId="0" applyFont="1" applyBorder="1"/>
    <xf numFmtId="3" fontId="15" fillId="0" borderId="1" xfId="0" applyNumberFormat="1" applyFont="1" applyBorder="1" applyAlignment="1">
      <alignment horizontal="center"/>
    </xf>
    <xf numFmtId="0" fontId="15" fillId="0" borderId="0" xfId="0" applyFont="1" applyAlignment="1">
      <alignment horizontal="center"/>
    </xf>
    <xf numFmtId="3" fontId="14" fillId="3" borderId="175" xfId="0" applyNumberFormat="1" applyFont="1" applyFill="1" applyBorder="1" applyAlignment="1">
      <alignment horizontal="center" wrapText="1"/>
    </xf>
    <xf numFmtId="3" fontId="14" fillId="3" borderId="176" xfId="0" applyNumberFormat="1" applyFont="1" applyFill="1" applyBorder="1" applyAlignment="1">
      <alignment horizontal="center" wrapText="1"/>
    </xf>
    <xf numFmtId="3" fontId="14" fillId="3" borderId="175" xfId="0" applyNumberFormat="1" applyFont="1" applyFill="1" applyBorder="1" applyAlignment="1">
      <alignment horizontal="center"/>
    </xf>
    <xf numFmtId="3" fontId="14" fillId="3" borderId="176" xfId="0" applyNumberFormat="1" applyFont="1" applyFill="1" applyBorder="1" applyAlignment="1">
      <alignment horizontal="center"/>
    </xf>
    <xf numFmtId="3" fontId="14" fillId="3" borderId="177" xfId="0" applyNumberFormat="1" applyFont="1" applyFill="1" applyBorder="1" applyAlignment="1">
      <alignment horizontal="center"/>
    </xf>
    <xf numFmtId="0" fontId="36" fillId="8" borderId="176" xfId="2" applyFont="1" applyFill="1" applyBorder="1" applyAlignment="1" applyProtection="1">
      <alignment horizontal="center" vertical="center" wrapText="1"/>
    </xf>
    <xf numFmtId="0" fontId="15" fillId="12" borderId="205" xfId="0" applyFont="1" applyFill="1" applyBorder="1" applyAlignment="1">
      <alignment horizontal="left"/>
    </xf>
    <xf numFmtId="0" fontId="15" fillId="12" borderId="206" xfId="0" applyFont="1" applyFill="1" applyBorder="1" applyAlignment="1">
      <alignment horizontal="left"/>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0" borderId="3" xfId="0" applyFont="1" applyBorder="1" applyAlignment="1">
      <alignment horizontal="left" wrapText="1"/>
    </xf>
    <xf numFmtId="0" fontId="15" fillId="0" borderId="114" xfId="0" applyFont="1" applyBorder="1" applyAlignment="1">
      <alignment horizontal="left"/>
    </xf>
    <xf numFmtId="0" fontId="15" fillId="0" borderId="4" xfId="0" applyFont="1" applyBorder="1" applyAlignment="1">
      <alignment horizontal="left"/>
    </xf>
    <xf numFmtId="0" fontId="15" fillId="12" borderId="39" xfId="0" applyFont="1" applyFill="1" applyBorder="1" applyAlignment="1">
      <alignment horizontal="left" vertical="center" wrapText="1"/>
    </xf>
    <xf numFmtId="0" fontId="15" fillId="12" borderId="21" xfId="0" applyFont="1" applyFill="1" applyBorder="1" applyAlignment="1">
      <alignment horizontal="left" vertical="center" wrapText="1"/>
    </xf>
    <xf numFmtId="0" fontId="15" fillId="12" borderId="26" xfId="0" applyFont="1" applyFill="1" applyBorder="1" applyAlignment="1">
      <alignment horizontal="left" vertical="center" wrapText="1"/>
    </xf>
    <xf numFmtId="0" fontId="15" fillId="0" borderId="205" xfId="0" applyFont="1" applyBorder="1" applyAlignment="1">
      <alignment horizontal="left" wrapText="1"/>
    </xf>
    <xf numFmtId="0" fontId="15" fillId="0" borderId="189" xfId="0" applyFont="1" applyBorder="1" applyAlignment="1">
      <alignment horizontal="left" wrapText="1"/>
    </xf>
    <xf numFmtId="0" fontId="15" fillId="0" borderId="206" xfId="0" applyFont="1" applyBorder="1" applyAlignment="1">
      <alignment horizontal="left" wrapText="1"/>
    </xf>
    <xf numFmtId="0" fontId="14" fillId="15" borderId="196" xfId="0" applyFont="1" applyFill="1" applyBorder="1" applyAlignment="1">
      <alignment horizontal="left" wrapText="1"/>
    </xf>
    <xf numFmtId="0" fontId="14" fillId="6" borderId="163" xfId="0" applyFont="1" applyFill="1" applyBorder="1" applyAlignment="1">
      <alignment horizontal="center" vertical="center" wrapText="1"/>
    </xf>
    <xf numFmtId="0" fontId="14" fillId="6" borderId="163" xfId="0" applyFont="1" applyFill="1" applyBorder="1" applyAlignment="1">
      <alignment horizontal="center"/>
    </xf>
    <xf numFmtId="0" fontId="15" fillId="0" borderId="193" xfId="0" applyFont="1" applyBorder="1" applyAlignment="1">
      <alignment horizontal="left"/>
    </xf>
    <xf numFmtId="0" fontId="17" fillId="5" borderId="21" xfId="0" applyFont="1" applyFill="1" applyBorder="1" applyAlignment="1">
      <alignment horizontal="left"/>
    </xf>
    <xf numFmtId="166" fontId="15" fillId="5" borderId="21" xfId="0" applyNumberFormat="1" applyFont="1" applyFill="1" applyBorder="1" applyAlignment="1">
      <alignment horizontal="center"/>
    </xf>
    <xf numFmtId="0" fontId="14" fillId="0" borderId="203" xfId="0" applyFont="1" applyBorder="1" applyAlignment="1">
      <alignment horizontal="left" wrapText="1"/>
    </xf>
    <xf numFmtId="0" fontId="14" fillId="0" borderId="197" xfId="0" applyFont="1" applyBorder="1" applyAlignment="1">
      <alignment horizontal="left" wrapText="1"/>
    </xf>
    <xf numFmtId="0" fontId="14" fillId="0" borderId="204" xfId="0" applyFont="1" applyBorder="1" applyAlignment="1">
      <alignment horizontal="left" wrapText="1"/>
    </xf>
    <xf numFmtId="0" fontId="15" fillId="3" borderId="49" xfId="0"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2" xfId="0" applyFont="1" applyFill="1" applyBorder="1" applyAlignment="1">
      <alignment horizontal="center" vertical="center" wrapText="1"/>
    </xf>
    <xf numFmtId="0" fontId="15" fillId="0" borderId="50" xfId="0" applyFont="1" applyBorder="1" applyAlignment="1">
      <alignment horizontal="left" wrapText="1"/>
    </xf>
    <xf numFmtId="0" fontId="15" fillId="0" borderId="15" xfId="0" applyFont="1" applyBorder="1" applyAlignment="1">
      <alignment horizontal="left" wrapText="1"/>
    </xf>
    <xf numFmtId="0" fontId="15" fillId="0" borderId="51" xfId="0" applyFont="1" applyBorder="1" applyAlignment="1">
      <alignment horizontal="left" wrapText="1"/>
    </xf>
    <xf numFmtId="0" fontId="14" fillId="15" borderId="203" xfId="0" applyFont="1" applyFill="1" applyBorder="1" applyAlignment="1">
      <alignment horizontal="left" vertical="center" wrapText="1"/>
    </xf>
    <xf numFmtId="0" fontId="14" fillId="15" borderId="197" xfId="0" applyFont="1" applyFill="1" applyBorder="1" applyAlignment="1">
      <alignment horizontal="left" vertical="center" wrapText="1"/>
    </xf>
    <xf numFmtId="0" fontId="15" fillId="0" borderId="210" xfId="0" applyFont="1" applyBorder="1" applyAlignment="1">
      <alignment horizontal="left" wrapText="1"/>
    </xf>
    <xf numFmtId="0" fontId="15" fillId="0" borderId="211" xfId="0" applyFont="1" applyBorder="1" applyAlignment="1">
      <alignment horizontal="left" wrapText="1"/>
    </xf>
    <xf numFmtId="0" fontId="15" fillId="0" borderId="212" xfId="0" applyFont="1" applyBorder="1" applyAlignment="1">
      <alignment horizontal="left" wrapText="1"/>
    </xf>
    <xf numFmtId="0" fontId="14" fillId="15" borderId="197" xfId="0" applyFont="1" applyFill="1" applyBorder="1" applyAlignment="1">
      <alignment horizontal="center"/>
    </xf>
    <xf numFmtId="0" fontId="14" fillId="0" borderId="207" xfId="0" applyFont="1" applyBorder="1" applyAlignment="1">
      <alignment horizontal="left" wrapText="1"/>
    </xf>
    <xf numFmtId="0" fontId="14" fillId="0" borderId="208" xfId="0" applyFont="1" applyBorder="1" applyAlignment="1">
      <alignment horizontal="left" wrapText="1"/>
    </xf>
    <xf numFmtId="0" fontId="14" fillId="0" borderId="209" xfId="0" applyFont="1" applyBorder="1" applyAlignment="1">
      <alignment horizontal="left" wrapText="1"/>
    </xf>
    <xf numFmtId="0" fontId="14" fillId="15" borderId="0" xfId="0" applyFont="1" applyFill="1" applyAlignment="1">
      <alignment horizontal="left" vertical="top" wrapText="1"/>
    </xf>
    <xf numFmtId="0" fontId="14" fillId="15" borderId="2" xfId="0" applyFont="1" applyFill="1" applyBorder="1" applyAlignment="1">
      <alignment horizontal="left" vertical="top" wrapText="1"/>
    </xf>
    <xf numFmtId="0" fontId="15" fillId="3" borderId="41" xfId="0" applyFont="1" applyFill="1" applyBorder="1" applyAlignment="1">
      <alignment horizontal="center" vertical="center" wrapText="1"/>
    </xf>
    <xf numFmtId="0" fontId="15" fillId="3" borderId="2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4" fillId="3" borderId="25" xfId="0" applyFont="1" applyFill="1" applyBorder="1" applyAlignment="1">
      <alignment horizontal="left" vertical="center" wrapText="1"/>
    </xf>
    <xf numFmtId="49" fontId="15" fillId="0" borderId="203" xfId="0" applyNumberFormat="1" applyFont="1" applyBorder="1" applyAlignment="1">
      <alignment horizontal="left" vertical="top" wrapText="1"/>
    </xf>
    <xf numFmtId="49" fontId="15" fillId="0" borderId="197" xfId="0" applyNumberFormat="1" applyFont="1" applyBorder="1" applyAlignment="1">
      <alignment horizontal="left" vertical="top" wrapText="1"/>
    </xf>
    <xf numFmtId="49" fontId="15" fillId="0" borderId="204" xfId="0" applyNumberFormat="1" applyFont="1" applyBorder="1" applyAlignment="1">
      <alignment horizontal="left" vertical="top" wrapText="1"/>
    </xf>
    <xf numFmtId="0" fontId="15" fillId="12" borderId="213" xfId="0" applyFont="1" applyFill="1" applyBorder="1" applyAlignment="1">
      <alignment horizontal="left"/>
    </xf>
    <xf numFmtId="0" fontId="15" fillId="12" borderId="194" xfId="0" applyFont="1" applyFill="1" applyBorder="1" applyAlignment="1">
      <alignment horizontal="left"/>
    </xf>
    <xf numFmtId="0" fontId="15" fillId="12" borderId="214" xfId="0" applyFont="1" applyFill="1" applyBorder="1" applyAlignment="1">
      <alignment horizontal="left"/>
    </xf>
    <xf numFmtId="3" fontId="8" fillId="0" borderId="1" xfId="0" applyNumberFormat="1" applyFont="1" applyBorder="1" applyAlignment="1">
      <alignment horizontal="center"/>
    </xf>
    <xf numFmtId="3" fontId="8" fillId="0" borderId="0" xfId="0" applyNumberFormat="1" applyFont="1" applyAlignment="1">
      <alignment horizontal="center"/>
    </xf>
    <xf numFmtId="3" fontId="8" fillId="0" borderId="2" xfId="0" applyNumberFormat="1" applyFont="1" applyBorder="1" applyAlignment="1">
      <alignment horizontal="center"/>
    </xf>
    <xf numFmtId="3" fontId="10" fillId="0" borderId="216" xfId="0" applyNumberFormat="1" applyFont="1" applyBorder="1" applyAlignment="1">
      <alignment horizontal="center"/>
    </xf>
    <xf numFmtId="3" fontId="10" fillId="0" borderId="198" xfId="0" applyNumberFormat="1" applyFont="1" applyBorder="1" applyAlignment="1">
      <alignment horizontal="center"/>
    </xf>
    <xf numFmtId="3" fontId="10" fillId="0" borderId="217" xfId="0" applyNumberFormat="1" applyFont="1" applyBorder="1" applyAlignment="1">
      <alignment horizontal="center"/>
    </xf>
    <xf numFmtId="3" fontId="10" fillId="0" borderId="3" xfId="0" applyNumberFormat="1" applyFont="1" applyBorder="1" applyAlignment="1">
      <alignment horizontal="center"/>
    </xf>
    <xf numFmtId="3" fontId="10" fillId="0" borderId="114" xfId="0" applyNumberFormat="1" applyFont="1" applyBorder="1" applyAlignment="1">
      <alignment horizontal="center"/>
    </xf>
    <xf numFmtId="3" fontId="10" fillId="0" borderId="4" xfId="0" applyNumberFormat="1" applyFont="1" applyBorder="1" applyAlignment="1">
      <alignment horizontal="center"/>
    </xf>
    <xf numFmtId="3" fontId="8" fillId="0" borderId="216" xfId="0" applyNumberFormat="1" applyFont="1" applyBorder="1" applyAlignment="1">
      <alignment horizontal="center"/>
    </xf>
    <xf numFmtId="3" fontId="8" fillId="0" borderId="198" xfId="0" applyNumberFormat="1" applyFont="1" applyBorder="1" applyAlignment="1">
      <alignment horizontal="center"/>
    </xf>
    <xf numFmtId="3" fontId="8" fillId="0" borderId="217" xfId="0" applyNumberFormat="1" applyFont="1" applyBorder="1" applyAlignment="1">
      <alignment horizontal="center"/>
    </xf>
    <xf numFmtId="0" fontId="48" fillId="0" borderId="218" xfId="0" applyFont="1" applyBorder="1" applyAlignment="1">
      <alignment horizontal="center" vertical="center"/>
    </xf>
    <xf numFmtId="0" fontId="48" fillId="0" borderId="5" xfId="0" applyFont="1" applyBorder="1" applyAlignment="1">
      <alignment horizontal="center" vertical="center"/>
    </xf>
    <xf numFmtId="0" fontId="48" fillId="0" borderId="6" xfId="0" applyFont="1" applyBorder="1" applyAlignment="1">
      <alignment horizontal="center" vertical="center"/>
    </xf>
    <xf numFmtId="0" fontId="22" fillId="0" borderId="203" xfId="0" applyFont="1" applyBorder="1" applyAlignment="1">
      <alignment horizontal="center" vertical="center" wrapText="1"/>
    </xf>
    <xf numFmtId="0" fontId="22" fillId="0" borderId="197" xfId="0" applyFont="1" applyBorder="1" applyAlignment="1">
      <alignment horizontal="center" vertical="center" wrapText="1"/>
    </xf>
    <xf numFmtId="0" fontId="22" fillId="0" borderId="204" xfId="0" applyFont="1" applyBorder="1" applyAlignment="1">
      <alignment horizontal="center" vertical="center" wrapText="1"/>
    </xf>
    <xf numFmtId="0" fontId="49" fillId="0" borderId="203" xfId="0" applyFont="1" applyBorder="1" applyAlignment="1">
      <alignment horizontal="center"/>
    </xf>
    <xf numFmtId="0" fontId="49" fillId="0" borderId="197" xfId="0" applyFont="1" applyBorder="1" applyAlignment="1">
      <alignment horizontal="center"/>
    </xf>
    <xf numFmtId="0" fontId="49" fillId="0" borderId="204" xfId="0" applyFont="1" applyBorder="1" applyAlignment="1">
      <alignment horizontal="center"/>
    </xf>
    <xf numFmtId="166" fontId="15" fillId="0" borderId="36" xfId="0" applyNumberFormat="1" applyFont="1" applyBorder="1" applyAlignment="1">
      <alignment horizontal="center"/>
    </xf>
    <xf numFmtId="166" fontId="15" fillId="0" borderId="22" xfId="0" applyNumberFormat="1" applyFont="1" applyBorder="1" applyAlignment="1">
      <alignment horizontal="center"/>
    </xf>
    <xf numFmtId="0" fontId="15" fillId="12" borderId="221" xfId="0" applyFont="1" applyFill="1" applyBorder="1" applyAlignment="1">
      <alignment vertical="center" wrapText="1"/>
    </xf>
    <xf numFmtId="0" fontId="15" fillId="12" borderId="189" xfId="0" applyFont="1" applyFill="1" applyBorder="1" applyAlignment="1">
      <alignment vertical="center" wrapText="1"/>
    </xf>
    <xf numFmtId="0" fontId="15" fillId="12" borderId="187" xfId="0" applyFont="1" applyFill="1" applyBorder="1" applyAlignment="1">
      <alignment vertical="center" wrapText="1"/>
    </xf>
    <xf numFmtId="0" fontId="15" fillId="0" borderId="190" xfId="0" applyFont="1" applyBorder="1" applyAlignment="1">
      <alignment horizontal="left"/>
    </xf>
    <xf numFmtId="166" fontId="15" fillId="0" borderId="195" xfId="0" applyNumberFormat="1" applyFont="1" applyBorder="1" applyAlignment="1">
      <alignment horizontal="center"/>
    </xf>
    <xf numFmtId="166" fontId="15" fillId="0" borderId="225" xfId="0" applyNumberFormat="1" applyFont="1" applyBorder="1" applyAlignment="1">
      <alignment horizontal="center"/>
    </xf>
    <xf numFmtId="0" fontId="15" fillId="0" borderId="225" xfId="0" applyFont="1" applyBorder="1" applyAlignment="1">
      <alignment horizontal="left"/>
    </xf>
    <xf numFmtId="166" fontId="15" fillId="0" borderId="23" xfId="0" applyNumberFormat="1" applyFont="1" applyBorder="1" applyAlignment="1">
      <alignment horizontal="center"/>
    </xf>
    <xf numFmtId="0" fontId="15" fillId="12" borderId="235" xfId="0" applyFont="1" applyFill="1" applyBorder="1" applyAlignment="1">
      <alignment horizontal="center"/>
    </xf>
    <xf numFmtId="0" fontId="15" fillId="12" borderId="206" xfId="0" applyFont="1" applyFill="1" applyBorder="1" applyAlignment="1">
      <alignment horizontal="center"/>
    </xf>
    <xf numFmtId="0" fontId="14" fillId="3" borderId="50"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70"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14" fillId="15" borderId="70" xfId="0" applyFont="1" applyFill="1" applyBorder="1" applyAlignment="1">
      <alignment horizontal="left" vertical="center"/>
    </xf>
    <xf numFmtId="0" fontId="14" fillId="15" borderId="21" xfId="0" applyFont="1" applyFill="1" applyBorder="1" applyAlignment="1">
      <alignment horizontal="left" vertical="center"/>
    </xf>
    <xf numFmtId="0" fontId="15" fillId="15" borderId="24" xfId="0" applyFont="1" applyFill="1" applyBorder="1" applyAlignment="1">
      <alignment horizontal="center" vertical="center"/>
    </xf>
    <xf numFmtId="0" fontId="15" fillId="15" borderId="25" xfId="0" applyFont="1" applyFill="1" applyBorder="1" applyAlignment="1">
      <alignment horizontal="center" vertical="center"/>
    </xf>
    <xf numFmtId="0" fontId="15" fillId="15" borderId="71" xfId="0" applyFont="1" applyFill="1" applyBorder="1" applyAlignment="1">
      <alignment horizontal="center" vertical="center"/>
    </xf>
    <xf numFmtId="0" fontId="14" fillId="15" borderId="73" xfId="0" applyFont="1" applyFill="1" applyBorder="1" applyAlignment="1">
      <alignment horizontal="left" vertical="center" wrapText="1"/>
    </xf>
    <xf numFmtId="0" fontId="14" fillId="15" borderId="25" xfId="0" applyFont="1" applyFill="1" applyBorder="1" applyAlignment="1">
      <alignment horizontal="left" vertical="center" wrapText="1"/>
    </xf>
    <xf numFmtId="0" fontId="14" fillId="15" borderId="30" xfId="0" applyFont="1" applyFill="1" applyBorder="1" applyAlignment="1">
      <alignment horizontal="left" vertical="center" wrapText="1"/>
    </xf>
    <xf numFmtId="0" fontId="14" fillId="15" borderId="72" xfId="0" applyFont="1" applyFill="1" applyBorder="1" applyAlignment="1">
      <alignment horizontal="left" vertical="center" wrapText="1"/>
    </xf>
    <xf numFmtId="0" fontId="14" fillId="15" borderId="40" xfId="0" applyFont="1" applyFill="1" applyBorder="1" applyAlignment="1">
      <alignment horizontal="left" vertical="center" wrapText="1"/>
    </xf>
    <xf numFmtId="0" fontId="15" fillId="12" borderId="222" xfId="0" applyFont="1" applyFill="1" applyBorder="1" applyAlignment="1">
      <alignment horizontal="left" vertical="center" wrapText="1"/>
    </xf>
    <xf numFmtId="0" fontId="15" fillId="12" borderId="211" xfId="0" applyFont="1" applyFill="1" applyBorder="1" applyAlignment="1">
      <alignment horizontal="left" vertical="center" wrapText="1"/>
    </xf>
    <xf numFmtId="0" fontId="15" fillId="12" borderId="235" xfId="0" applyFont="1" applyFill="1" applyBorder="1" applyAlignment="1">
      <alignment horizontal="left" vertical="center" wrapText="1"/>
    </xf>
    <xf numFmtId="0" fontId="15" fillId="0" borderId="203" xfId="0" applyFont="1" applyBorder="1" applyAlignment="1">
      <alignment horizontal="left" wrapText="1"/>
    </xf>
    <xf numFmtId="0" fontId="15" fillId="0" borderId="197" xfId="0" applyFont="1" applyBorder="1" applyAlignment="1">
      <alignment horizontal="left" wrapText="1"/>
    </xf>
    <xf numFmtId="0" fontId="15" fillId="0" borderId="204" xfId="0" applyFont="1" applyBorder="1" applyAlignment="1">
      <alignment horizontal="left" wrapText="1"/>
    </xf>
    <xf numFmtId="0" fontId="15" fillId="15" borderId="0" xfId="0" applyFont="1" applyFill="1" applyAlignment="1">
      <alignment horizontal="center" vertical="center" wrapText="1"/>
    </xf>
    <xf numFmtId="0" fontId="14" fillId="15" borderId="69" xfId="0" applyFont="1" applyFill="1" applyBorder="1" applyAlignment="1">
      <alignment horizontal="left" vertical="center" wrapText="1"/>
    </xf>
    <xf numFmtId="0" fontId="15" fillId="0" borderId="240" xfId="0" applyFont="1" applyBorder="1" applyAlignment="1">
      <alignment horizontal="center"/>
    </xf>
    <xf numFmtId="0" fontId="15" fillId="0" borderId="238" xfId="0" applyFont="1" applyBorder="1" applyAlignment="1">
      <alignment horizontal="center"/>
    </xf>
    <xf numFmtId="0" fontId="15" fillId="0" borderId="239" xfId="0" applyFont="1" applyBorder="1" applyAlignment="1">
      <alignment horizontal="center"/>
    </xf>
    <xf numFmtId="0" fontId="15" fillId="15" borderId="55" xfId="0" applyFont="1" applyFill="1" applyBorder="1" applyAlignment="1">
      <alignment vertical="top" wrapText="1"/>
    </xf>
    <xf numFmtId="0" fontId="15" fillId="15" borderId="0" xfId="0" applyFont="1" applyFill="1" applyAlignment="1">
      <alignment vertical="top" wrapText="1"/>
    </xf>
    <xf numFmtId="0" fontId="15" fillId="15" borderId="229" xfId="0" applyFont="1" applyFill="1" applyBorder="1" applyAlignment="1">
      <alignment vertical="top" wrapText="1"/>
    </xf>
    <xf numFmtId="0" fontId="15" fillId="0" borderId="198" xfId="0" applyFont="1" applyBorder="1" applyAlignment="1">
      <alignment horizontal="left" wrapText="1"/>
    </xf>
    <xf numFmtId="165" fontId="15" fillId="5" borderId="230" xfId="0" applyNumberFormat="1" applyFont="1" applyFill="1" applyBorder="1" applyAlignment="1">
      <alignment horizontal="left" vertical="top" wrapText="1"/>
    </xf>
    <xf numFmtId="165" fontId="15" fillId="5" borderId="231" xfId="0" applyNumberFormat="1" applyFont="1" applyFill="1" applyBorder="1" applyAlignment="1">
      <alignment horizontal="left" vertical="top" wrapText="1"/>
    </xf>
    <xf numFmtId="165" fontId="15" fillId="5" borderId="232" xfId="0" applyNumberFormat="1" applyFont="1" applyFill="1" applyBorder="1" applyAlignment="1">
      <alignment horizontal="left" vertical="top" wrapText="1"/>
    </xf>
    <xf numFmtId="0" fontId="15" fillId="5" borderId="231" xfId="0" applyFont="1" applyFill="1" applyBorder="1" applyAlignment="1">
      <alignment horizontal="left" vertical="top" wrapText="1"/>
    </xf>
    <xf numFmtId="0" fontId="15" fillId="5" borderId="232" xfId="0" applyFont="1" applyFill="1" applyBorder="1" applyAlignment="1">
      <alignment horizontal="left" vertical="top" wrapText="1"/>
    </xf>
    <xf numFmtId="165" fontId="15" fillId="5" borderId="222" xfId="0" applyNumberFormat="1" applyFont="1" applyFill="1" applyBorder="1" applyAlignment="1">
      <alignment horizontal="left" vertical="top" wrapText="1"/>
    </xf>
    <xf numFmtId="165" fontId="15" fillId="5" borderId="211" xfId="0" applyNumberFormat="1" applyFont="1" applyFill="1" applyBorder="1" applyAlignment="1">
      <alignment horizontal="left" vertical="top" wrapText="1"/>
    </xf>
    <xf numFmtId="0" fontId="14" fillId="15" borderId="236" xfId="0" applyFont="1" applyFill="1" applyBorder="1" applyAlignment="1">
      <alignment horizontal="center" wrapText="1"/>
    </xf>
    <xf numFmtId="0" fontId="14" fillId="15" borderId="197" xfId="0" applyFont="1" applyFill="1" applyBorder="1" applyAlignment="1">
      <alignment horizontal="center" wrapText="1"/>
    </xf>
    <xf numFmtId="0" fontId="14" fillId="15" borderId="204" xfId="0" applyFont="1" applyFill="1" applyBorder="1" applyAlignment="1">
      <alignment horizontal="center" wrapText="1"/>
    </xf>
    <xf numFmtId="0" fontId="15" fillId="15" borderId="203" xfId="0" applyFont="1" applyFill="1" applyBorder="1" applyAlignment="1">
      <alignment horizontal="center" wrapText="1"/>
    </xf>
    <xf numFmtId="0" fontId="15" fillId="15" borderId="197" xfId="0" applyFont="1" applyFill="1" applyBorder="1" applyAlignment="1">
      <alignment horizontal="center" wrapText="1"/>
    </xf>
    <xf numFmtId="0" fontId="15" fillId="15" borderId="204" xfId="0" applyFont="1" applyFill="1" applyBorder="1" applyAlignment="1">
      <alignment horizontal="center" wrapText="1"/>
    </xf>
    <xf numFmtId="0" fontId="14" fillId="15" borderId="1" xfId="0" applyFont="1" applyFill="1" applyBorder="1" applyAlignment="1">
      <alignment horizontal="left" vertical="center" wrapText="1"/>
    </xf>
    <xf numFmtId="0" fontId="15" fillId="12" borderId="237" xfId="0" applyFont="1" applyFill="1" applyBorder="1" applyAlignment="1">
      <alignment horizontal="center"/>
    </xf>
    <xf numFmtId="0" fontId="15" fillId="12" borderId="238" xfId="0" applyFont="1" applyFill="1" applyBorder="1" applyAlignment="1">
      <alignment horizontal="center"/>
    </xf>
    <xf numFmtId="0" fontId="15" fillId="12" borderId="239" xfId="0" applyFont="1" applyFill="1" applyBorder="1" applyAlignment="1">
      <alignment horizontal="center"/>
    </xf>
    <xf numFmtId="0" fontId="15" fillId="0" borderId="21" xfId="0" applyFont="1" applyBorder="1" applyAlignment="1">
      <alignment horizontal="center"/>
    </xf>
    <xf numFmtId="0" fontId="15" fillId="0" borderId="26" xfId="0" applyFont="1" applyBorder="1" applyAlignment="1">
      <alignment horizontal="center"/>
    </xf>
    <xf numFmtId="0" fontId="4" fillId="0" borderId="203" xfId="0" applyFont="1" applyBorder="1" applyAlignment="1">
      <alignment horizontal="left" vertical="center" wrapText="1"/>
    </xf>
    <xf numFmtId="0" fontId="4" fillId="0" borderId="197" xfId="0" applyFont="1" applyBorder="1" applyAlignment="1">
      <alignment horizontal="left" vertical="center" wrapText="1"/>
    </xf>
    <xf numFmtId="0" fontId="4" fillId="0" borderId="204" xfId="0" applyFont="1" applyBorder="1" applyAlignment="1">
      <alignment horizontal="left" vertical="center" wrapText="1"/>
    </xf>
    <xf numFmtId="0" fontId="4" fillId="0" borderId="203" xfId="0" applyFont="1" applyBorder="1" applyAlignment="1">
      <alignment horizontal="center" wrapText="1"/>
    </xf>
    <xf numFmtId="0" fontId="4" fillId="0" borderId="197" xfId="0" applyFont="1" applyBorder="1" applyAlignment="1">
      <alignment horizontal="center" wrapText="1"/>
    </xf>
    <xf numFmtId="0" fontId="4" fillId="0" borderId="204" xfId="0" applyFont="1" applyBorder="1" applyAlignment="1">
      <alignment horizontal="center" wrapText="1"/>
    </xf>
    <xf numFmtId="0" fontId="4" fillId="0" borderId="203" xfId="0" applyFont="1" applyBorder="1" applyAlignment="1">
      <alignment horizontal="left" wrapText="1"/>
    </xf>
    <xf numFmtId="0" fontId="4" fillId="0" borderId="197" xfId="0" applyFont="1" applyBorder="1" applyAlignment="1">
      <alignment horizontal="left" wrapText="1"/>
    </xf>
    <xf numFmtId="0" fontId="4" fillId="0" borderId="204" xfId="0" applyFont="1" applyBorder="1" applyAlignment="1">
      <alignment horizontal="left" wrapText="1"/>
    </xf>
    <xf numFmtId="0" fontId="15" fillId="12" borderId="70" xfId="0" applyFont="1" applyFill="1" applyBorder="1" applyAlignment="1">
      <alignment horizontal="left" vertical="center" wrapText="1"/>
    </xf>
    <xf numFmtId="0" fontId="15" fillId="12" borderId="226" xfId="0" applyFont="1" applyFill="1" applyBorder="1" applyAlignment="1">
      <alignment horizontal="left" vertical="center" wrapText="1"/>
    </xf>
    <xf numFmtId="0" fontId="15" fillId="12" borderId="227" xfId="0" applyFont="1" applyFill="1" applyBorder="1" applyAlignment="1">
      <alignment horizontal="left" vertical="center" wrapText="1"/>
    </xf>
    <xf numFmtId="0" fontId="15" fillId="12" borderId="228" xfId="0" applyFont="1" applyFill="1" applyBorder="1" applyAlignment="1">
      <alignment horizontal="left" vertical="center" wrapText="1"/>
    </xf>
    <xf numFmtId="0" fontId="15" fillId="0" borderId="33" xfId="0" applyFont="1" applyBorder="1" applyAlignment="1">
      <alignment horizontal="left"/>
    </xf>
    <xf numFmtId="166" fontId="15" fillId="0" borderId="33" xfId="0" applyNumberFormat="1" applyFont="1" applyBorder="1" applyAlignment="1">
      <alignment horizontal="center"/>
    </xf>
    <xf numFmtId="0" fontId="14" fillId="7" borderId="222" xfId="0" applyFont="1" applyFill="1" applyBorder="1" applyAlignment="1">
      <alignment horizontal="center" vertical="center" wrapText="1"/>
    </xf>
    <xf numFmtId="0" fontId="14" fillId="7" borderId="211" xfId="0" applyFont="1" applyFill="1" applyBorder="1" applyAlignment="1">
      <alignment horizontal="center" vertical="center" wrapText="1"/>
    </xf>
    <xf numFmtId="0" fontId="14" fillId="7" borderId="191" xfId="0" applyFont="1" applyFill="1" applyBorder="1" applyAlignment="1">
      <alignment horizontal="center" vertical="center" wrapText="1"/>
    </xf>
    <xf numFmtId="0" fontId="14" fillId="7" borderId="223" xfId="0" applyFont="1" applyFill="1" applyBorder="1" applyAlignment="1">
      <alignment horizontal="center" vertical="center"/>
    </xf>
    <xf numFmtId="0" fontId="14" fillId="7" borderId="201" xfId="0" applyFont="1" applyFill="1" applyBorder="1" applyAlignment="1">
      <alignment horizontal="center" vertical="center"/>
    </xf>
    <xf numFmtId="0" fontId="14" fillId="7" borderId="224" xfId="0" applyFont="1" applyFill="1" applyBorder="1" applyAlignment="1">
      <alignment horizontal="center" vertical="center"/>
    </xf>
    <xf numFmtId="0" fontId="14" fillId="7" borderId="223" xfId="0" applyFont="1" applyFill="1" applyBorder="1" applyAlignment="1">
      <alignment horizontal="center" vertical="center" wrapText="1"/>
    </xf>
    <xf numFmtId="0" fontId="14" fillId="7" borderId="201" xfId="0" applyFont="1" applyFill="1" applyBorder="1" applyAlignment="1">
      <alignment horizontal="center" vertical="center" wrapText="1"/>
    </xf>
    <xf numFmtId="0" fontId="15" fillId="3" borderId="70" xfId="0" applyFont="1" applyFill="1" applyBorder="1" applyAlignment="1">
      <alignment horizontal="left" vertical="center" wrapText="1"/>
    </xf>
    <xf numFmtId="0" fontId="15" fillId="3" borderId="21" xfId="0" applyFont="1" applyFill="1" applyBorder="1" applyAlignment="1">
      <alignment horizontal="left" vertical="center" wrapText="1"/>
    </xf>
    <xf numFmtId="0" fontId="18" fillId="3" borderId="34" xfId="0" applyFont="1" applyFill="1" applyBorder="1" applyAlignment="1">
      <alignment horizontal="center"/>
    </xf>
    <xf numFmtId="0" fontId="18" fillId="3" borderId="14" xfId="0" applyFont="1" applyFill="1" applyBorder="1" applyAlignment="1">
      <alignment horizontal="center"/>
    </xf>
    <xf numFmtId="3" fontId="21" fillId="0" borderId="189" xfId="0" applyNumberFormat="1" applyFont="1" applyBorder="1" applyAlignment="1">
      <alignment horizontal="left"/>
    </xf>
    <xf numFmtId="0" fontId="21" fillId="0" borderId="189" xfId="0" applyFont="1" applyBorder="1" applyAlignment="1">
      <alignment horizontal="left"/>
    </xf>
    <xf numFmtId="0" fontId="15" fillId="0" borderId="34" xfId="0" applyFont="1" applyBorder="1" applyAlignment="1">
      <alignment horizontal="left"/>
    </xf>
    <xf numFmtId="166" fontId="15" fillId="0" borderId="41" xfId="0" applyNumberFormat="1" applyFont="1" applyBorder="1" applyAlignment="1">
      <alignment horizontal="center"/>
    </xf>
    <xf numFmtId="166" fontId="15" fillId="0" borderId="26" xfId="0" applyNumberFormat="1" applyFont="1" applyBorder="1" applyAlignment="1">
      <alignment horizontal="center"/>
    </xf>
    <xf numFmtId="1" fontId="15" fillId="0" borderId="221" xfId="0" applyNumberFormat="1" applyFont="1" applyBorder="1"/>
    <xf numFmtId="0" fontId="15" fillId="0" borderId="189" xfId="0" applyFont="1" applyBorder="1"/>
    <xf numFmtId="0" fontId="15" fillId="0" borderId="200" xfId="0" applyFont="1" applyBorder="1"/>
    <xf numFmtId="1" fontId="15" fillId="0" borderId="203" xfId="0" quotePrefix="1" applyNumberFormat="1" applyFont="1" applyBorder="1" applyAlignment="1">
      <alignment horizontal="center"/>
    </xf>
    <xf numFmtId="0" fontId="15" fillId="0" borderId="197" xfId="0" applyFont="1" applyBorder="1"/>
    <xf numFmtId="1" fontId="15" fillId="0" borderId="203" xfId="0" applyNumberFormat="1" applyFont="1" applyBorder="1" applyAlignment="1">
      <alignment horizontal="center"/>
    </xf>
    <xf numFmtId="0" fontId="15" fillId="0" borderId="197" xfId="0" applyFont="1" applyBorder="1" applyAlignment="1">
      <alignment horizontal="center"/>
    </xf>
    <xf numFmtId="1" fontId="15" fillId="0" borderId="204" xfId="0" applyNumberFormat="1" applyFont="1" applyBorder="1" applyAlignment="1">
      <alignment horizontal="center"/>
    </xf>
    <xf numFmtId="1" fontId="15" fillId="0" borderId="197" xfId="0" applyNumberFormat="1" applyFont="1" applyBorder="1" applyAlignment="1">
      <alignment horizontal="center"/>
    </xf>
    <xf numFmtId="0" fontId="15" fillId="0" borderId="204" xfId="0" applyFont="1" applyBorder="1" applyAlignment="1">
      <alignment horizontal="center"/>
    </xf>
    <xf numFmtId="0" fontId="15" fillId="15" borderId="2" xfId="0" applyFont="1" applyFill="1" applyBorder="1" applyAlignment="1">
      <alignment horizontal="left" vertical="top"/>
    </xf>
    <xf numFmtId="0" fontId="14" fillId="15" borderId="1" xfId="0" applyFont="1" applyFill="1" applyBorder="1" applyAlignment="1">
      <alignment horizontal="left" vertical="center"/>
    </xf>
    <xf numFmtId="0" fontId="14" fillId="15" borderId="0" xfId="0" applyFont="1" applyFill="1" applyAlignment="1">
      <alignment horizontal="left" vertical="center"/>
    </xf>
    <xf numFmtId="168" fontId="15" fillId="0" borderId="163" xfId="4" applyNumberFormat="1" applyFont="1" applyBorder="1" applyAlignment="1">
      <alignment horizontal="center"/>
    </xf>
    <xf numFmtId="0" fontId="15" fillId="0" borderId="163" xfId="0" applyFont="1" applyBorder="1" applyAlignment="1">
      <alignment horizontal="center"/>
    </xf>
    <xf numFmtId="0" fontId="15" fillId="12" borderId="31" xfId="0" applyFont="1" applyFill="1" applyBorder="1" applyAlignment="1">
      <alignment horizontal="left" vertical="center"/>
    </xf>
    <xf numFmtId="0" fontId="17" fillId="0" borderId="0" xfId="0" applyFont="1" applyAlignment="1">
      <alignment horizontal="left" vertical="center" wrapText="1"/>
    </xf>
    <xf numFmtId="0" fontId="14" fillId="15" borderId="220" xfId="0" applyFont="1" applyFill="1" applyBorder="1" applyAlignment="1">
      <alignment horizontal="left" vertical="center" wrapText="1"/>
    </xf>
    <xf numFmtId="0" fontId="15" fillId="15" borderId="203" xfId="0" applyFont="1" applyFill="1" applyBorder="1" applyAlignment="1">
      <alignment horizontal="left" wrapText="1"/>
    </xf>
    <xf numFmtId="0" fontId="15" fillId="15" borderId="197" xfId="0" applyFont="1" applyFill="1" applyBorder="1" applyAlignment="1">
      <alignment horizontal="left" wrapText="1"/>
    </xf>
    <xf numFmtId="0" fontId="15" fillId="15" borderId="204" xfId="0" applyFont="1" applyFill="1" applyBorder="1" applyAlignment="1">
      <alignment horizontal="left" wrapText="1"/>
    </xf>
    <xf numFmtId="0" fontId="15" fillId="12" borderId="200" xfId="0" applyFont="1" applyFill="1" applyBorder="1" applyAlignment="1">
      <alignment vertical="center" wrapText="1"/>
    </xf>
    <xf numFmtId="3" fontId="14" fillId="3" borderId="203" xfId="0" applyNumberFormat="1" applyFont="1" applyFill="1" applyBorder="1" applyAlignment="1">
      <alignment horizontal="center"/>
    </xf>
    <xf numFmtId="0" fontId="15" fillId="3" borderId="197" xfId="0" applyFont="1" applyFill="1" applyBorder="1" applyAlignment="1">
      <alignment horizontal="center"/>
    </xf>
    <xf numFmtId="0" fontId="15" fillId="3" borderId="204" xfId="0" applyFont="1" applyFill="1" applyBorder="1" applyAlignment="1">
      <alignment horizontal="center"/>
    </xf>
    <xf numFmtId="3" fontId="14" fillId="3" borderId="197" xfId="0" applyNumberFormat="1" applyFont="1" applyFill="1" applyBorder="1" applyAlignment="1">
      <alignment horizontal="center"/>
    </xf>
    <xf numFmtId="3" fontId="14" fillId="3" borderId="204" xfId="0" applyNumberFormat="1" applyFont="1" applyFill="1" applyBorder="1" applyAlignment="1">
      <alignment horizontal="center"/>
    </xf>
    <xf numFmtId="0" fontId="15" fillId="0" borderId="203" xfId="0" applyFont="1" applyBorder="1" applyAlignment="1">
      <alignment horizontal="left" vertical="top" wrapText="1"/>
    </xf>
    <xf numFmtId="0" fontId="15" fillId="0" borderId="197" xfId="0" applyFont="1" applyBorder="1" applyAlignment="1">
      <alignment horizontal="left" vertical="top" wrapText="1"/>
    </xf>
    <xf numFmtId="0" fontId="15" fillId="0" borderId="204" xfId="0" applyFont="1" applyBorder="1" applyAlignment="1">
      <alignment horizontal="left" vertical="top" wrapText="1"/>
    </xf>
    <xf numFmtId="0" fontId="15" fillId="12" borderId="220" xfId="0" applyFont="1" applyFill="1" applyBorder="1" applyAlignment="1">
      <alignment vertical="center" wrapText="1"/>
    </xf>
    <xf numFmtId="0" fontId="14" fillId="15" borderId="15" xfId="0" applyFont="1" applyFill="1" applyBorder="1" applyAlignment="1">
      <alignment horizontal="left" vertical="center"/>
    </xf>
    <xf numFmtId="0" fontId="15" fillId="15" borderId="198" xfId="0" applyFont="1" applyFill="1" applyBorder="1" applyAlignment="1">
      <alignment horizontal="left" vertical="center"/>
    </xf>
    <xf numFmtId="0" fontId="15" fillId="0" borderId="197" xfId="0" applyFont="1" applyBorder="1" applyAlignment="1">
      <alignment horizontal="left" vertical="top"/>
    </xf>
    <xf numFmtId="0" fontId="15" fillId="0" borderId="204"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xf numFmtId="0" fontId="15" fillId="0" borderId="203" xfId="0" applyFont="1" applyBorder="1" applyAlignment="1">
      <alignment horizontal="left" vertical="center" wrapText="1"/>
    </xf>
    <xf numFmtId="0" fontId="15" fillId="0" borderId="197" xfId="0" applyFont="1" applyBorder="1" applyAlignment="1">
      <alignment horizontal="left" vertical="center" wrapText="1"/>
    </xf>
    <xf numFmtId="0" fontId="15" fillId="0" borderId="204" xfId="0" applyFont="1" applyBorder="1" applyAlignment="1">
      <alignment horizontal="left" vertical="center" wrapText="1"/>
    </xf>
    <xf numFmtId="0" fontId="14" fillId="15" borderId="198" xfId="0" applyFont="1" applyFill="1" applyBorder="1" applyAlignment="1">
      <alignment horizontal="left"/>
    </xf>
    <xf numFmtId="0" fontId="15" fillId="15" borderId="198" xfId="0" applyFont="1" applyFill="1" applyBorder="1" applyAlignment="1">
      <alignment horizontal="left"/>
    </xf>
    <xf numFmtId="0" fontId="15" fillId="15" borderId="217" xfId="0" applyFont="1" applyFill="1" applyBorder="1" applyAlignment="1">
      <alignment horizontal="left"/>
    </xf>
    <xf numFmtId="0" fontId="33" fillId="0" borderId="0" xfId="0" applyFont="1" applyAlignment="1">
      <alignment horizontal="center" vertical="center" wrapText="1"/>
    </xf>
    <xf numFmtId="0" fontId="48" fillId="15" borderId="218" xfId="0" applyFont="1" applyFill="1" applyBorder="1" applyAlignment="1">
      <alignment horizontal="center" vertical="center" wrapText="1"/>
    </xf>
    <xf numFmtId="0" fontId="48" fillId="15" borderId="5" xfId="0" applyFont="1" applyFill="1" applyBorder="1" applyAlignment="1">
      <alignment horizontal="center" vertical="center" wrapText="1"/>
    </xf>
    <xf numFmtId="0" fontId="48" fillId="15" borderId="6" xfId="0" applyFont="1" applyFill="1" applyBorder="1" applyAlignment="1">
      <alignment horizontal="center" vertical="center" wrapText="1"/>
    </xf>
    <xf numFmtId="3" fontId="15" fillId="0" borderId="163" xfId="0" applyNumberFormat="1" applyFont="1" applyBorder="1" applyAlignment="1">
      <alignment horizontal="center"/>
    </xf>
    <xf numFmtId="0" fontId="15" fillId="15" borderId="216" xfId="0" applyFont="1" applyFill="1" applyBorder="1" applyAlignment="1">
      <alignment horizontal="left" wrapText="1"/>
    </xf>
    <xf numFmtId="0" fontId="15" fillId="15" borderId="198" xfId="0" applyFont="1" applyFill="1" applyBorder="1" applyAlignment="1">
      <alignment horizontal="left" wrapText="1"/>
    </xf>
    <xf numFmtId="0" fontId="15" fillId="15" borderId="217" xfId="0" applyFont="1" applyFill="1" applyBorder="1" applyAlignment="1">
      <alignment horizontal="left" wrapText="1"/>
    </xf>
    <xf numFmtId="0" fontId="14" fillId="15" borderId="203" xfId="0" applyFont="1" applyFill="1" applyBorder="1" applyAlignment="1">
      <alignment horizontal="left" wrapText="1"/>
    </xf>
    <xf numFmtId="0" fontId="14" fillId="15" borderId="197" xfId="0" applyFont="1" applyFill="1" applyBorder="1" applyAlignment="1">
      <alignment horizontal="left" wrapText="1"/>
    </xf>
    <xf numFmtId="0" fontId="14" fillId="15" borderId="204" xfId="0" applyFont="1" applyFill="1" applyBorder="1" applyAlignment="1">
      <alignment horizontal="left" wrapText="1"/>
    </xf>
    <xf numFmtId="3" fontId="15" fillId="0" borderId="189" xfId="0" applyNumberFormat="1" applyFont="1" applyBorder="1" applyAlignment="1">
      <alignment horizontal="left"/>
    </xf>
    <xf numFmtId="0" fontId="15" fillId="0" borderId="189" xfId="0" applyFont="1" applyBorder="1" applyAlignment="1">
      <alignment horizontal="left"/>
    </xf>
    <xf numFmtId="4" fontId="15" fillId="0" borderId="189" xfId="0" applyNumberFormat="1" applyFont="1" applyBorder="1" applyAlignment="1">
      <alignment horizontal="left"/>
    </xf>
    <xf numFmtId="0" fontId="21" fillId="0" borderId="189" xfId="0" applyFont="1" applyBorder="1" applyAlignment="1">
      <alignment horizontal="left" wrapText="1"/>
    </xf>
    <xf numFmtId="0" fontId="15" fillId="12" borderId="222" xfId="0" applyFont="1" applyFill="1" applyBorder="1"/>
    <xf numFmtId="0" fontId="15" fillId="12" borderId="211" xfId="0" applyFont="1" applyFill="1" applyBorder="1"/>
    <xf numFmtId="4" fontId="21" fillId="0" borderId="189" xfId="0" applyNumberFormat="1" applyFont="1" applyBorder="1" applyAlignment="1">
      <alignment horizontal="left"/>
    </xf>
    <xf numFmtId="0" fontId="14" fillId="15" borderId="204" xfId="0" applyFont="1" applyFill="1" applyBorder="1" applyAlignment="1">
      <alignment horizontal="left" vertical="center" wrapText="1"/>
    </xf>
    <xf numFmtId="0" fontId="15" fillId="3" borderId="69" xfId="0" applyFont="1" applyFill="1" applyBorder="1" applyAlignment="1">
      <alignment horizontal="left" vertical="center"/>
    </xf>
    <xf numFmtId="0" fontId="15" fillId="3" borderId="14" xfId="0" applyFont="1" applyFill="1" applyBorder="1" applyAlignment="1">
      <alignment horizontal="left" vertical="center"/>
    </xf>
    <xf numFmtId="0" fontId="14" fillId="15" borderId="68" xfId="0" applyFont="1" applyFill="1" applyBorder="1" applyAlignment="1">
      <alignment horizontal="left"/>
    </xf>
    <xf numFmtId="0" fontId="14" fillId="15" borderId="20" xfId="0" applyFont="1" applyFill="1" applyBorder="1" applyAlignment="1">
      <alignment horizontal="left"/>
    </xf>
    <xf numFmtId="0" fontId="14" fillId="15" borderId="18" xfId="0" applyFont="1" applyFill="1" applyBorder="1" applyAlignment="1">
      <alignment horizontal="left"/>
    </xf>
    <xf numFmtId="0" fontId="4" fillId="0" borderId="219" xfId="0" applyFont="1" applyBorder="1" applyAlignment="1">
      <alignment horizontal="left" vertical="center" wrapText="1"/>
    </xf>
    <xf numFmtId="0" fontId="47" fillId="16" borderId="203" xfId="0" applyFont="1" applyFill="1" applyBorder="1" applyAlignment="1">
      <alignment horizontal="center" vertical="center"/>
    </xf>
    <xf numFmtId="0" fontId="47" fillId="16" borderId="197" xfId="0" applyFont="1" applyFill="1" applyBorder="1" applyAlignment="1">
      <alignment horizontal="center" vertical="center"/>
    </xf>
    <xf numFmtId="0" fontId="47" fillId="16" borderId="204" xfId="0" applyFont="1" applyFill="1" applyBorder="1" applyAlignment="1">
      <alignment horizontal="center" vertical="center"/>
    </xf>
    <xf numFmtId="0" fontId="2" fillId="0" borderId="219" xfId="0" applyFont="1" applyBorder="1" applyAlignment="1">
      <alignment horizontal="left"/>
    </xf>
    <xf numFmtId="0" fontId="0" fillId="0" borderId="219" xfId="0" applyBorder="1" applyAlignment="1">
      <alignment horizontal="left"/>
    </xf>
    <xf numFmtId="0" fontId="0" fillId="5" borderId="203" xfId="0" applyFill="1" applyBorder="1" applyAlignment="1">
      <alignment horizontal="left" vertical="center"/>
    </xf>
    <xf numFmtId="0" fontId="0" fillId="5" borderId="197" xfId="0" applyFill="1" applyBorder="1" applyAlignment="1">
      <alignment horizontal="left" vertical="center"/>
    </xf>
    <xf numFmtId="0" fontId="2" fillId="0" borderId="6" xfId="0" applyFont="1" applyBorder="1" applyAlignment="1">
      <alignment horizontal="left" vertical="center"/>
    </xf>
    <xf numFmtId="0" fontId="0" fillId="0" borderId="6" xfId="0" applyBorder="1" applyAlignment="1">
      <alignment horizontal="left" vertical="center"/>
    </xf>
    <xf numFmtId="0" fontId="2" fillId="0" borderId="6" xfId="0" applyFont="1" applyBorder="1" applyAlignment="1">
      <alignment horizontal="left"/>
    </xf>
    <xf numFmtId="0" fontId="0" fillId="0" borderId="6" xfId="0" applyBorder="1" applyAlignment="1">
      <alignment horizontal="left"/>
    </xf>
    <xf numFmtId="0" fontId="14" fillId="15" borderId="79" xfId="0" applyFont="1" applyFill="1" applyBorder="1" applyAlignment="1">
      <alignment horizontal="center" vertical="center"/>
    </xf>
    <xf numFmtId="0" fontId="33" fillId="0" borderId="82" xfId="0" applyFont="1" applyBorder="1" applyAlignment="1">
      <alignment horizontal="center" vertical="center" wrapText="1"/>
    </xf>
    <xf numFmtId="0" fontId="33" fillId="0" borderId="81" xfId="0" applyFont="1" applyBorder="1" applyAlignment="1">
      <alignment horizontal="center" vertical="center" wrapText="1"/>
    </xf>
    <xf numFmtId="0" fontId="53" fillId="0" borderId="105" xfId="0" applyFont="1" applyBorder="1" applyAlignment="1">
      <alignment vertical="top" wrapText="1"/>
    </xf>
    <xf numFmtId="0" fontId="53" fillId="0" borderId="104" xfId="0" applyFont="1" applyBorder="1" applyAlignment="1">
      <alignment vertical="top" wrapText="1"/>
    </xf>
    <xf numFmtId="0" fontId="53" fillId="0" borderId="105" xfId="0" applyFont="1" applyBorder="1" applyAlignment="1">
      <alignment horizontal="center" wrapText="1"/>
    </xf>
    <xf numFmtId="0" fontId="53" fillId="0" borderId="104" xfId="0" applyFont="1" applyBorder="1" applyAlignment="1">
      <alignment horizontal="center" wrapText="1"/>
    </xf>
    <xf numFmtId="0" fontId="53" fillId="0" borderId="106" xfId="0" applyFont="1" applyBorder="1" applyAlignment="1">
      <alignment horizontal="center" wrapText="1"/>
    </xf>
    <xf numFmtId="0" fontId="53" fillId="0" borderId="80" xfId="0" applyFont="1" applyBorder="1" applyAlignment="1">
      <alignment horizontal="center" wrapText="1"/>
    </xf>
    <xf numFmtId="0" fontId="53" fillId="0" borderId="0" xfId="0" applyFont="1" applyAlignment="1">
      <alignment horizontal="center" wrapText="1"/>
    </xf>
    <xf numFmtId="0" fontId="53" fillId="0" borderId="100" xfId="0" applyFont="1" applyBorder="1" applyAlignment="1">
      <alignment horizontal="center" wrapText="1"/>
    </xf>
    <xf numFmtId="0" fontId="53" fillId="0" borderId="96" xfId="0" applyFont="1" applyBorder="1" applyAlignment="1">
      <alignment horizontal="center" wrapText="1"/>
    </xf>
    <xf numFmtId="0" fontId="53" fillId="0" borderId="95" xfId="0" applyFont="1" applyBorder="1" applyAlignment="1">
      <alignment horizontal="center" wrapText="1"/>
    </xf>
    <xf numFmtId="0" fontId="53" fillId="0" borderId="94" xfId="0" applyFont="1" applyBorder="1" applyAlignment="1">
      <alignment horizontal="center" wrapText="1"/>
    </xf>
    <xf numFmtId="0" fontId="53" fillId="0" borderId="80" xfId="0" applyFont="1" applyBorder="1" applyAlignment="1">
      <alignment horizontal="center" vertical="top" wrapText="1"/>
    </xf>
    <xf numFmtId="0" fontId="53" fillId="0" borderId="0" xfId="0" applyFont="1" applyAlignment="1">
      <alignment horizontal="center" vertical="top" wrapText="1"/>
    </xf>
    <xf numFmtId="0" fontId="53" fillId="0" borderId="100" xfId="0" applyFont="1" applyBorder="1" applyAlignment="1">
      <alignment horizontal="center" vertical="top" wrapText="1"/>
    </xf>
    <xf numFmtId="0" fontId="53" fillId="0" borderId="96" xfId="0" applyFont="1" applyBorder="1" applyAlignment="1">
      <alignment horizontal="center" vertical="top" wrapText="1"/>
    </xf>
    <xf numFmtId="0" fontId="53" fillId="0" borderId="95" xfId="0" applyFont="1" applyBorder="1" applyAlignment="1">
      <alignment horizontal="center" vertical="top" wrapText="1"/>
    </xf>
    <xf numFmtId="0" fontId="6" fillId="7" borderId="82" xfId="0" applyFont="1" applyFill="1" applyBorder="1" applyAlignment="1">
      <alignment vertical="top"/>
    </xf>
    <xf numFmtId="0" fontId="6" fillId="7" borderId="81" xfId="0" applyFont="1" applyFill="1" applyBorder="1" applyAlignment="1">
      <alignment vertical="top"/>
    </xf>
    <xf numFmtId="0" fontId="0" fillId="7" borderId="81" xfId="0" applyFill="1" applyBorder="1" applyAlignment="1">
      <alignment horizontal="center"/>
    </xf>
    <xf numFmtId="0" fontId="0" fillId="7" borderId="90" xfId="0" applyFill="1" applyBorder="1" applyAlignment="1">
      <alignment horizontal="center"/>
    </xf>
    <xf numFmtId="0" fontId="6" fillId="7" borderId="82" xfId="0" applyFont="1" applyFill="1" applyBorder="1" applyAlignment="1">
      <alignment vertical="top" wrapText="1"/>
    </xf>
    <xf numFmtId="0" fontId="0" fillId="7" borderId="107" xfId="0" applyFill="1" applyBorder="1" applyAlignment="1">
      <alignment horizontal="center"/>
    </xf>
    <xf numFmtId="0" fontId="53" fillId="0" borderId="80" xfId="0" applyFont="1" applyBorder="1" applyAlignment="1">
      <alignment horizontal="center"/>
    </xf>
    <xf numFmtId="0" fontId="53" fillId="0" borderId="0" xfId="0" applyFont="1" applyAlignment="1">
      <alignment horizontal="center"/>
    </xf>
    <xf numFmtId="0" fontId="53" fillId="0" borderId="100" xfId="0" applyFont="1" applyBorder="1" applyAlignment="1">
      <alignment horizontal="center"/>
    </xf>
    <xf numFmtId="0" fontId="53" fillId="0" borderId="96" xfId="0" applyFont="1" applyBorder="1" applyAlignment="1">
      <alignment vertical="top" wrapText="1"/>
    </xf>
    <xf numFmtId="0" fontId="53" fillId="0" borderId="95" xfId="0" applyFont="1" applyBorder="1" applyAlignment="1">
      <alignment vertical="top" wrapText="1"/>
    </xf>
    <xf numFmtId="0" fontId="53" fillId="0" borderId="96" xfId="0" applyFont="1" applyBorder="1" applyAlignment="1">
      <alignment horizontal="center"/>
    </xf>
    <xf numFmtId="0" fontId="53" fillId="0" borderId="95" xfId="0" applyFont="1" applyBorder="1" applyAlignment="1">
      <alignment horizontal="center"/>
    </xf>
    <xf numFmtId="0" fontId="53" fillId="0" borderId="94" xfId="0" applyFont="1" applyBorder="1" applyAlignment="1">
      <alignment horizontal="center"/>
    </xf>
    <xf numFmtId="0" fontId="53" fillId="0" borderId="94" xfId="0" applyFont="1" applyBorder="1" applyAlignment="1">
      <alignment horizontal="center" vertical="top" wrapText="1"/>
    </xf>
    <xf numFmtId="0" fontId="53" fillId="0" borderId="13" xfId="0" applyFont="1" applyBorder="1" applyAlignment="1">
      <alignment horizontal="center"/>
    </xf>
    <xf numFmtId="0" fontId="53" fillId="0" borderId="105" xfId="0" applyFont="1" applyBorder="1" applyAlignment="1">
      <alignment horizontal="center" vertical="top" wrapText="1"/>
    </xf>
    <xf numFmtId="0" fontId="53" fillId="0" borderId="104" xfId="0" applyFont="1" applyBorder="1" applyAlignment="1">
      <alignment horizontal="center" vertical="top" wrapText="1"/>
    </xf>
    <xf numFmtId="0" fontId="54" fillId="0" borderId="82" xfId="0" applyFont="1" applyBorder="1" applyAlignment="1">
      <alignment horizontal="left" vertical="top" wrapText="1"/>
    </xf>
    <xf numFmtId="0" fontId="33" fillId="0" borderId="81" xfId="0" applyFont="1" applyBorder="1" applyAlignment="1">
      <alignment horizontal="left" vertical="top" wrapText="1"/>
    </xf>
    <xf numFmtId="0" fontId="33" fillId="0" borderId="107" xfId="0" applyFont="1" applyBorder="1" applyAlignment="1">
      <alignment horizontal="left" vertical="top" wrapText="1"/>
    </xf>
    <xf numFmtId="0" fontId="0" fillId="7" borderId="81" xfId="0" applyFill="1" applyBorder="1" applyAlignment="1">
      <alignment horizontal="right"/>
    </xf>
    <xf numFmtId="0" fontId="0" fillId="7" borderId="107" xfId="0" applyFill="1" applyBorder="1" applyAlignment="1">
      <alignment horizontal="right"/>
    </xf>
  </cellXfs>
  <cellStyles count="9">
    <cellStyle name="Comma 2" xfId="7" xr:uid="{D3595270-A834-428E-B348-CE483FE108DD}"/>
    <cellStyle name="Currency" xfId="1" builtinId="4"/>
    <cellStyle name="Currency 2" xfId="8" xr:uid="{3DF4FFD0-CD97-411E-825E-A38A8C01EFF2}"/>
    <cellStyle name="Hyperlink" xfId="2" builtinId="8"/>
    <cellStyle name="Normal" xfId="0" builtinId="0"/>
    <cellStyle name="Normal 2" xfId="5" xr:uid="{7C0C6EC8-8582-4DD1-B100-9B8D92CF85A1}"/>
    <cellStyle name="Normal_I2M_PDR_1161" xfId="3" xr:uid="{00000000-0005-0000-0000-000003000000}"/>
    <cellStyle name="Percent" xfId="4" builtinId="5"/>
    <cellStyle name="Percent 2" xfId="6" xr:uid="{D5AB1389-77FD-4241-93F6-A2C19C177D24}"/>
  </cellStyles>
  <dxfs count="34">
    <dxf>
      <font>
        <b val="0"/>
        <i val="0"/>
        <strike val="0"/>
        <condense val="0"/>
        <extend val="0"/>
        <outline val="0"/>
        <shadow val="0"/>
        <u val="none"/>
        <vertAlign val="baseline"/>
        <sz val="10"/>
        <color auto="1"/>
        <name val="Century Gothic"/>
        <family val="2"/>
        <scheme val="none"/>
      </font>
      <alignment horizontal="general"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auto="1"/>
        <name val="Century Gothic"/>
        <family val="2"/>
        <scheme val="none"/>
      </font>
      <alignment horizontal="general" vertical="center" textRotation="0" wrapText="1"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entury Gothic"/>
        <family val="2"/>
        <scheme val="none"/>
      </font>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auto="1"/>
        <name val="Century Gothic"/>
        <family val="2"/>
        <scheme val="none"/>
      </font>
      <fill>
        <patternFill patternType="solid">
          <fgColor indexed="64"/>
          <bgColor theme="2" tint="-0.89999084444715716"/>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entury Gothic"/>
        <family val="2"/>
        <scheme val="none"/>
      </font>
      <alignment horizontal="left"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entury Gothic"/>
        <family val="2"/>
        <scheme val="none"/>
      </font>
      <alignment horizontal="center" vertical="center"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0"/>
        <color auto="1"/>
        <name val="Century Gothic"/>
        <family val="2"/>
        <scheme val="none"/>
      </font>
      <alignment horizontal="left" vertical="bottom"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0"/>
        <color auto="1"/>
        <name val="Century Gothic"/>
        <family val="2"/>
        <scheme val="none"/>
      </font>
      <alignment horizontal="left" vertical="bottom"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0"/>
        <color auto="1"/>
        <name val="Century Gothic"/>
        <family val="2"/>
        <scheme val="none"/>
      </font>
      <alignment horizontal="left" vertical="bottom"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0"/>
        <color auto="1"/>
        <name val="Century Gothic"/>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entury Gothic"/>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entury Gothic"/>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entury Gothic"/>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0"/>
        <color auto="1"/>
        <name val="Century Gothic"/>
        <family val="2"/>
        <scheme val="none"/>
      </font>
      <alignment horizontal="left" vertical="bottom"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solid">
          <fgColor indexed="64"/>
          <bgColor theme="3" tint="0.3999755851924192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entury Gothic"/>
        <family val="2"/>
        <scheme val="none"/>
      </font>
      <alignment horizontal="general" vertical="center" textRotation="0" wrapText="1" indent="0" justifyLastLine="0" shrinkToFit="0" readingOrder="0"/>
      <border diagonalUp="0" diagonalDown="0">
        <left/>
        <right/>
        <top style="thin">
          <color indexed="64"/>
        </top>
        <bottom style="thin">
          <color indexed="64"/>
        </bottom>
        <vertical/>
        <horizontal style="thin">
          <color indexed="64"/>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entury Gothic"/>
        <family val="2"/>
        <scheme val="none"/>
      </font>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theme="0"/>
        <name val="Century Gothic"/>
        <family val="2"/>
        <scheme val="none"/>
      </font>
      <fill>
        <patternFill patternType="solid">
          <fgColor indexed="64"/>
          <bgColor theme="2" tint="-0.89999084444715716"/>
        </patternFill>
      </fill>
      <alignment horizontal="center" vertical="center" textRotation="0" wrapText="0" indent="0" justifyLastLine="0" shrinkToFit="0" readingOrder="0"/>
    </dxf>
    <dxf>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entury Gothic"/>
        <family val="2"/>
        <scheme val="none"/>
      </font>
      <alignment horizontal="left" vertical="bottom" textRotation="0" wrapText="0" indent="1"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solid">
          <fgColor indexed="64"/>
          <bgColor theme="3" tint="0.39997558519241921"/>
        </patternFill>
      </fill>
      <alignment horizontal="center" vertical="center" textRotation="0" wrapText="0" indent="0" justifyLastLine="0" shrinkToFit="0" readingOrder="0"/>
    </dxf>
  </dxfs>
  <tableStyles count="0" defaultTableStyle="TableStyleMedium9" defaultPivotStyle="PivotStyleLight16"/>
  <colors>
    <mruColors>
      <color rgb="FFFF8585"/>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oneCellAnchor>
    <xdr:from>
      <xdr:col>14</xdr:col>
      <xdr:colOff>478928</xdr:colOff>
      <xdr:row>7</xdr:row>
      <xdr:rowOff>55401</xdr:rowOff>
    </xdr:from>
    <xdr:ext cx="264560" cy="184731"/>
    <xdr:sp macro="" textlink="">
      <xdr:nvSpPr>
        <xdr:cNvPr id="4" name="TextBox 3">
          <a:extLst>
            <a:ext uri="{FF2B5EF4-FFF2-40B4-BE49-F238E27FC236}">
              <a16:creationId xmlns:a16="http://schemas.microsoft.com/office/drawing/2014/main" id="{00000000-0008-0000-0000-000004000000}"/>
            </a:ext>
          </a:extLst>
        </xdr:cNvPr>
        <xdr:cNvSpPr txBox="1"/>
      </xdr:nvSpPr>
      <xdr:spPr>
        <a:xfrm rot="16200000">
          <a:off x="9083598" y="11538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twoCellAnchor>
    <xdr:from>
      <xdr:col>1</xdr:col>
      <xdr:colOff>174624</xdr:colOff>
      <xdr:row>10</xdr:row>
      <xdr:rowOff>127000</xdr:rowOff>
    </xdr:from>
    <xdr:to>
      <xdr:col>40</xdr:col>
      <xdr:colOff>57150</xdr:colOff>
      <xdr:row>48</xdr:row>
      <xdr:rowOff>95250</xdr:rowOff>
    </xdr:to>
    <xdr:grpSp>
      <xdr:nvGrpSpPr>
        <xdr:cNvPr id="12" name="Group 11">
          <a:extLst>
            <a:ext uri="{FF2B5EF4-FFF2-40B4-BE49-F238E27FC236}">
              <a16:creationId xmlns:a16="http://schemas.microsoft.com/office/drawing/2014/main" id="{00000000-0008-0000-0000-00000C000000}"/>
            </a:ext>
          </a:extLst>
        </xdr:cNvPr>
        <xdr:cNvGrpSpPr>
          <a:grpSpLocks/>
        </xdr:cNvGrpSpPr>
      </xdr:nvGrpSpPr>
      <xdr:grpSpPr bwMode="auto">
        <a:xfrm>
          <a:off x="784224" y="1778000"/>
          <a:ext cx="23656926" cy="6242050"/>
          <a:chOff x="278" y="1570"/>
          <a:chExt cx="5357" cy="904"/>
        </a:xfrm>
      </xdr:grpSpPr>
      <xdr:sp macro="" textlink="">
        <xdr:nvSpPr>
          <xdr:cNvPr id="14" name="Text Box 6">
            <a:extLst>
              <a:ext uri="{FF2B5EF4-FFF2-40B4-BE49-F238E27FC236}">
                <a16:creationId xmlns:a16="http://schemas.microsoft.com/office/drawing/2014/main" id="{00000000-0008-0000-0000-00000E000000}"/>
              </a:ext>
            </a:extLst>
          </xdr:cNvPr>
          <xdr:cNvSpPr txBox="1">
            <a:spLocks noChangeArrowheads="1"/>
          </xdr:cNvSpPr>
        </xdr:nvSpPr>
        <xdr:spPr bwMode="auto">
          <a:xfrm>
            <a:off x="4915" y="2067"/>
            <a:ext cx="720" cy="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1" hangingPunct="1">
              <a:spcBef>
                <a:spcPct val="0"/>
              </a:spcBef>
              <a:buClrTx/>
              <a:buFontTx/>
              <a:buNone/>
            </a:pPr>
            <a:r>
              <a:rPr lang="en-US" altLang="en-US" sz="1200" b="1">
                <a:solidFill>
                  <a:schemeClr val="tx1"/>
                </a:solidFill>
                <a:latin typeface="Arial" panose="020B0604020202020204" pitchFamily="34" charset="0"/>
              </a:rPr>
              <a:t>POST</a:t>
            </a:r>
          </a:p>
          <a:p>
            <a:pPr algn="ctr" eaLnBrk="1" hangingPunct="1">
              <a:spcBef>
                <a:spcPct val="0"/>
              </a:spcBef>
              <a:buClrTx/>
              <a:buFontTx/>
              <a:buNone/>
            </a:pPr>
            <a:r>
              <a:rPr lang="en-US" altLang="en-US" sz="1200" b="1">
                <a:solidFill>
                  <a:schemeClr val="tx1"/>
                </a:solidFill>
                <a:latin typeface="Arial" panose="020B0604020202020204" pitchFamily="34" charset="0"/>
              </a:rPr>
              <a:t>LAUNCH REVIEW</a:t>
            </a:r>
            <a:endParaRPr lang="en-US" altLang="en-US" sz="1200" b="1">
              <a:solidFill>
                <a:schemeClr val="tx1"/>
              </a:solidFill>
              <a:latin typeface="Times New Roman" panose="02020603050405020304" pitchFamily="18" charset="0"/>
            </a:endParaRPr>
          </a:p>
        </xdr:txBody>
      </xdr:sp>
      <xdr:sp macro="" textlink="">
        <xdr:nvSpPr>
          <xdr:cNvPr id="111" name="Text Box 7">
            <a:extLst>
              <a:ext uri="{FF2B5EF4-FFF2-40B4-BE49-F238E27FC236}">
                <a16:creationId xmlns:a16="http://schemas.microsoft.com/office/drawing/2014/main" id="{00000000-0008-0000-0000-00006F000000}"/>
              </a:ext>
            </a:extLst>
          </xdr:cNvPr>
          <xdr:cNvSpPr txBox="1">
            <a:spLocks noChangeArrowheads="1"/>
          </xdr:cNvSpPr>
        </xdr:nvSpPr>
        <xdr:spPr bwMode="auto">
          <a:xfrm>
            <a:off x="278" y="2138"/>
            <a:ext cx="720" cy="1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1" hangingPunct="1">
              <a:spcBef>
                <a:spcPct val="0"/>
              </a:spcBef>
              <a:buClrTx/>
              <a:buFontTx/>
              <a:buNone/>
            </a:pPr>
            <a:r>
              <a:rPr lang="en-US" altLang="en-US" sz="1400" b="1">
                <a:solidFill>
                  <a:schemeClr val="tx1"/>
                </a:solidFill>
                <a:latin typeface="Arial" panose="020B0604020202020204" pitchFamily="34" charset="0"/>
              </a:rPr>
              <a:t>DISCOVERY</a:t>
            </a:r>
          </a:p>
        </xdr:txBody>
      </xdr:sp>
      <xdr:grpSp>
        <xdr:nvGrpSpPr>
          <xdr:cNvPr id="112" name="Group 111">
            <a:extLst>
              <a:ext uri="{FF2B5EF4-FFF2-40B4-BE49-F238E27FC236}">
                <a16:creationId xmlns:a16="http://schemas.microsoft.com/office/drawing/2014/main" id="{00000000-0008-0000-0000-000070000000}"/>
              </a:ext>
            </a:extLst>
          </xdr:cNvPr>
          <xdr:cNvGrpSpPr>
            <a:grpSpLocks/>
          </xdr:cNvGrpSpPr>
        </xdr:nvGrpSpPr>
        <xdr:grpSpPr bwMode="auto">
          <a:xfrm>
            <a:off x="340" y="1570"/>
            <a:ext cx="5215" cy="491"/>
            <a:chOff x="342" y="663"/>
            <a:chExt cx="5215" cy="491"/>
          </a:xfrm>
        </xdr:grpSpPr>
        <xdr:sp macro="" textlink="">
          <xdr:nvSpPr>
            <xdr:cNvPr id="113" name="AutoShape 9">
              <a:extLst>
                <a:ext uri="{FF2B5EF4-FFF2-40B4-BE49-F238E27FC236}">
                  <a16:creationId xmlns:a16="http://schemas.microsoft.com/office/drawing/2014/main" id="{00000000-0008-0000-0000-000071000000}"/>
                </a:ext>
              </a:extLst>
            </xdr:cNvPr>
            <xdr:cNvSpPr>
              <a:spLocks noChangeArrowheads="1"/>
            </xdr:cNvSpPr>
          </xdr:nvSpPr>
          <xdr:spPr bwMode="auto">
            <a:xfrm>
              <a:off x="852" y="679"/>
              <a:ext cx="463" cy="468"/>
            </a:xfrm>
            <a:prstGeom prst="diamond">
              <a:avLst/>
            </a:prstGeom>
            <a:solidFill>
              <a:srgbClr val="85B85E"/>
            </a:solidFill>
            <a:ln w="9525">
              <a:solidFill>
                <a:schemeClr val="tx1"/>
              </a:solidFill>
              <a:miter lim="800000"/>
              <a:headEnd/>
              <a:tailEnd/>
            </a:ln>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1" hangingPunct="1">
                <a:spcBef>
                  <a:spcPct val="0"/>
                </a:spcBef>
                <a:buClrTx/>
                <a:buFontTx/>
                <a:buNone/>
              </a:pPr>
              <a:r>
                <a:rPr lang="en-US" altLang="en-US" sz="1200" b="1">
                  <a:solidFill>
                    <a:schemeClr val="tx1"/>
                  </a:solidFill>
                  <a:latin typeface="Arial" panose="020B0604020202020204" pitchFamily="34" charset="0"/>
                </a:rPr>
                <a:t>GATE</a:t>
              </a:r>
            </a:p>
            <a:p>
              <a:pPr algn="ctr" eaLnBrk="1" hangingPunct="1">
                <a:spcBef>
                  <a:spcPct val="0"/>
                </a:spcBef>
                <a:buClrTx/>
                <a:buFontTx/>
                <a:buNone/>
              </a:pPr>
              <a:r>
                <a:rPr lang="en-US" altLang="en-US" sz="1400" b="1">
                  <a:solidFill>
                    <a:schemeClr val="tx1"/>
                  </a:solidFill>
                  <a:latin typeface="Arial" panose="020B0604020202020204" pitchFamily="34" charset="0"/>
                </a:rPr>
                <a:t>1</a:t>
              </a:r>
            </a:p>
          </xdr:txBody>
        </xdr:sp>
        <xdr:sp macro="" textlink="">
          <xdr:nvSpPr>
            <xdr:cNvPr id="114" name="Rectangle 113">
              <a:extLst>
                <a:ext uri="{FF2B5EF4-FFF2-40B4-BE49-F238E27FC236}">
                  <a16:creationId xmlns:a16="http://schemas.microsoft.com/office/drawing/2014/main" id="{00000000-0008-0000-0000-000072000000}"/>
                </a:ext>
              </a:extLst>
            </xdr:cNvPr>
            <xdr:cNvSpPr>
              <a:spLocks noChangeArrowheads="1"/>
            </xdr:cNvSpPr>
          </xdr:nvSpPr>
          <xdr:spPr bwMode="auto">
            <a:xfrm>
              <a:off x="1315" y="685"/>
              <a:ext cx="897" cy="468"/>
            </a:xfrm>
            <a:prstGeom prst="rect">
              <a:avLst/>
            </a:prstGeom>
            <a:solidFill>
              <a:srgbClr val="C4DF9B"/>
            </a:solidFill>
            <a:ln w="9525">
              <a:solidFill>
                <a:schemeClr val="tx1"/>
              </a:solidFill>
              <a:miter lim="800000"/>
              <a:headEnd/>
              <a:tailEnd/>
            </a:ln>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1" hangingPunct="1">
                <a:spcBef>
                  <a:spcPct val="0"/>
                </a:spcBef>
                <a:buClrTx/>
                <a:buFontTx/>
                <a:buNone/>
              </a:pPr>
              <a:r>
                <a:rPr lang="en-US" altLang="en-US" sz="1400" b="1">
                  <a:solidFill>
                    <a:schemeClr val="tx1"/>
                  </a:solidFill>
                  <a:latin typeface="Arial" panose="020B0604020202020204" pitchFamily="34" charset="0"/>
                </a:rPr>
                <a:t> STAGE 2:</a:t>
              </a:r>
            </a:p>
            <a:p>
              <a:pPr algn="ctr" eaLnBrk="1" hangingPunct="1">
                <a:spcBef>
                  <a:spcPct val="0"/>
                </a:spcBef>
                <a:buClrTx/>
                <a:buFontTx/>
                <a:buNone/>
              </a:pPr>
              <a:r>
                <a:rPr lang="en-US" altLang="en-US" sz="1200" b="1">
                  <a:solidFill>
                    <a:schemeClr val="tx1"/>
                  </a:solidFill>
                  <a:latin typeface="Arial" panose="020B0604020202020204" pitchFamily="34" charset="0"/>
                </a:rPr>
                <a:t>Design</a:t>
              </a:r>
            </a:p>
          </xdr:txBody>
        </xdr:sp>
        <xdr:sp macro="" textlink="">
          <xdr:nvSpPr>
            <xdr:cNvPr id="115" name="AutoShape 11">
              <a:extLst>
                <a:ext uri="{FF2B5EF4-FFF2-40B4-BE49-F238E27FC236}">
                  <a16:creationId xmlns:a16="http://schemas.microsoft.com/office/drawing/2014/main" id="{00000000-0008-0000-0000-000073000000}"/>
                </a:ext>
              </a:extLst>
            </xdr:cNvPr>
            <xdr:cNvSpPr>
              <a:spLocks noChangeArrowheads="1"/>
            </xdr:cNvSpPr>
          </xdr:nvSpPr>
          <xdr:spPr bwMode="auto">
            <a:xfrm>
              <a:off x="2236" y="663"/>
              <a:ext cx="463" cy="468"/>
            </a:xfrm>
            <a:prstGeom prst="diamond">
              <a:avLst/>
            </a:prstGeom>
            <a:solidFill>
              <a:srgbClr val="85B85E"/>
            </a:solidFill>
            <a:ln w="9525">
              <a:solidFill>
                <a:schemeClr val="tx1"/>
              </a:solidFill>
              <a:miter lim="800000"/>
              <a:headEnd/>
              <a:tailEnd/>
            </a:ln>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1" hangingPunct="1">
                <a:spcBef>
                  <a:spcPct val="0"/>
                </a:spcBef>
                <a:buClrTx/>
                <a:buFontTx/>
                <a:buNone/>
              </a:pPr>
              <a:r>
                <a:rPr lang="en-US" altLang="en-US" sz="1200" b="1">
                  <a:solidFill>
                    <a:schemeClr val="tx1"/>
                  </a:solidFill>
                  <a:latin typeface="Arial" panose="020B0604020202020204" pitchFamily="34" charset="0"/>
                </a:rPr>
                <a:t>  </a:t>
              </a:r>
            </a:p>
            <a:p>
              <a:pPr algn="ctr" eaLnBrk="1" hangingPunct="1">
                <a:spcBef>
                  <a:spcPct val="0"/>
                </a:spcBef>
                <a:buClrTx/>
                <a:buFontTx/>
                <a:buNone/>
              </a:pPr>
              <a:r>
                <a:rPr lang="en-US" altLang="en-US" sz="1200" b="1">
                  <a:solidFill>
                    <a:schemeClr val="tx1"/>
                  </a:solidFill>
                  <a:latin typeface="Arial" panose="020B0604020202020204" pitchFamily="34" charset="0"/>
                </a:rPr>
                <a:t>GATE</a:t>
              </a:r>
            </a:p>
            <a:p>
              <a:pPr algn="ctr" eaLnBrk="1" hangingPunct="1">
                <a:spcBef>
                  <a:spcPct val="0"/>
                </a:spcBef>
                <a:buClrTx/>
                <a:buFontTx/>
                <a:buNone/>
              </a:pPr>
              <a:r>
                <a:rPr lang="en-US" altLang="en-US" sz="1400" b="1">
                  <a:solidFill>
                    <a:schemeClr val="tx1"/>
                  </a:solidFill>
                  <a:latin typeface="Arial" panose="020B0604020202020204" pitchFamily="34" charset="0"/>
                </a:rPr>
                <a:t>2</a:t>
              </a:r>
            </a:p>
          </xdr:txBody>
        </xdr:sp>
        <xdr:sp macro="" textlink="">
          <xdr:nvSpPr>
            <xdr:cNvPr id="116" name="Rectangle 115">
              <a:extLst>
                <a:ext uri="{FF2B5EF4-FFF2-40B4-BE49-F238E27FC236}">
                  <a16:creationId xmlns:a16="http://schemas.microsoft.com/office/drawing/2014/main" id="{00000000-0008-0000-0000-000074000000}"/>
                </a:ext>
              </a:extLst>
            </xdr:cNvPr>
            <xdr:cNvSpPr>
              <a:spLocks noChangeArrowheads="1"/>
            </xdr:cNvSpPr>
          </xdr:nvSpPr>
          <xdr:spPr bwMode="auto">
            <a:xfrm>
              <a:off x="2707" y="677"/>
              <a:ext cx="897" cy="468"/>
            </a:xfrm>
            <a:prstGeom prst="rect">
              <a:avLst/>
            </a:prstGeom>
            <a:solidFill>
              <a:srgbClr val="C4DF9B"/>
            </a:solidFill>
            <a:ln w="9525">
              <a:solidFill>
                <a:schemeClr val="tx1"/>
              </a:solidFill>
              <a:miter lim="800000"/>
              <a:headEnd/>
              <a:tailEnd/>
            </a:ln>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1" hangingPunct="1">
                <a:spcBef>
                  <a:spcPct val="0"/>
                </a:spcBef>
                <a:buClrTx/>
                <a:buFontTx/>
                <a:buNone/>
              </a:pPr>
              <a:r>
                <a:rPr lang="en-US" altLang="en-US" sz="1400" b="1">
                  <a:solidFill>
                    <a:schemeClr val="tx1"/>
                  </a:solidFill>
                  <a:latin typeface="Arial" panose="020B0604020202020204" pitchFamily="34" charset="0"/>
                </a:rPr>
                <a:t>STAGE 3/4:</a:t>
              </a:r>
            </a:p>
            <a:p>
              <a:pPr algn="ctr" eaLnBrk="1" hangingPunct="1">
                <a:spcBef>
                  <a:spcPct val="0"/>
                </a:spcBef>
                <a:buClrTx/>
                <a:buFontTx/>
                <a:buNone/>
              </a:pPr>
              <a:r>
                <a:rPr lang="en-US" altLang="en-US" sz="1200" b="1">
                  <a:solidFill>
                    <a:schemeClr val="tx1"/>
                  </a:solidFill>
                  <a:latin typeface="Arial" panose="020B0604020202020204" pitchFamily="34" charset="0"/>
                </a:rPr>
                <a:t>Commercialise/</a:t>
              </a:r>
            </a:p>
            <a:p>
              <a:pPr algn="ctr" eaLnBrk="1" hangingPunct="1">
                <a:spcBef>
                  <a:spcPct val="0"/>
                </a:spcBef>
                <a:buClrTx/>
                <a:buFontTx/>
                <a:buNone/>
              </a:pPr>
              <a:r>
                <a:rPr lang="en-US" altLang="en-US" sz="1200" b="1">
                  <a:solidFill>
                    <a:schemeClr val="tx1"/>
                  </a:solidFill>
                  <a:latin typeface="Arial" panose="020B0604020202020204" pitchFamily="34" charset="0"/>
                </a:rPr>
                <a:t> Production</a:t>
              </a:r>
            </a:p>
          </xdr:txBody>
        </xdr:sp>
        <xdr:sp macro="" textlink="">
          <xdr:nvSpPr>
            <xdr:cNvPr id="117" name="AutoShape 13">
              <a:extLst>
                <a:ext uri="{FF2B5EF4-FFF2-40B4-BE49-F238E27FC236}">
                  <a16:creationId xmlns:a16="http://schemas.microsoft.com/office/drawing/2014/main" id="{00000000-0008-0000-0000-000075000000}"/>
                </a:ext>
              </a:extLst>
            </xdr:cNvPr>
            <xdr:cNvSpPr>
              <a:spLocks noChangeArrowheads="1"/>
            </xdr:cNvSpPr>
          </xdr:nvSpPr>
          <xdr:spPr bwMode="auto">
            <a:xfrm>
              <a:off x="3619" y="663"/>
              <a:ext cx="462" cy="468"/>
            </a:xfrm>
            <a:prstGeom prst="diamond">
              <a:avLst/>
            </a:prstGeom>
            <a:solidFill>
              <a:srgbClr val="85B85E"/>
            </a:solidFill>
            <a:ln w="9525">
              <a:solidFill>
                <a:schemeClr val="tx1"/>
              </a:solidFill>
              <a:miter lim="800000"/>
              <a:headEnd/>
              <a:tailEnd/>
            </a:ln>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1" hangingPunct="1">
                <a:spcBef>
                  <a:spcPct val="0"/>
                </a:spcBef>
                <a:buClrTx/>
                <a:buFontTx/>
                <a:buNone/>
              </a:pPr>
              <a:endParaRPr lang="en-US" altLang="en-US" sz="1200" b="1">
                <a:solidFill>
                  <a:schemeClr val="tx1"/>
                </a:solidFill>
                <a:latin typeface="Arial" panose="020B0604020202020204" pitchFamily="34" charset="0"/>
              </a:endParaRPr>
            </a:p>
            <a:p>
              <a:pPr algn="ctr" eaLnBrk="1" hangingPunct="1">
                <a:spcBef>
                  <a:spcPct val="0"/>
                </a:spcBef>
                <a:buClrTx/>
                <a:buFontTx/>
                <a:buNone/>
              </a:pPr>
              <a:r>
                <a:rPr lang="en-US" altLang="en-US" sz="1200" b="1">
                  <a:solidFill>
                    <a:schemeClr val="tx1"/>
                  </a:solidFill>
                  <a:latin typeface="Arial" panose="020B0604020202020204" pitchFamily="34" charset="0"/>
                </a:rPr>
                <a:t>GATE</a:t>
              </a:r>
            </a:p>
            <a:p>
              <a:pPr algn="ctr" eaLnBrk="1" hangingPunct="1">
                <a:spcBef>
                  <a:spcPct val="0"/>
                </a:spcBef>
                <a:buClrTx/>
                <a:buFontTx/>
                <a:buNone/>
              </a:pPr>
              <a:r>
                <a:rPr lang="en-US" altLang="en-US" sz="1400" b="1">
                  <a:solidFill>
                    <a:schemeClr val="tx1"/>
                  </a:solidFill>
                  <a:latin typeface="Arial" panose="020B0604020202020204" pitchFamily="34" charset="0"/>
                </a:rPr>
                <a:t>3</a:t>
              </a:r>
            </a:p>
          </xdr:txBody>
        </xdr:sp>
        <xdr:sp macro="" textlink="">
          <xdr:nvSpPr>
            <xdr:cNvPr id="118" name="Rectangle 117">
              <a:extLst>
                <a:ext uri="{FF2B5EF4-FFF2-40B4-BE49-F238E27FC236}">
                  <a16:creationId xmlns:a16="http://schemas.microsoft.com/office/drawing/2014/main" id="{00000000-0008-0000-0000-000076000000}"/>
                </a:ext>
              </a:extLst>
            </xdr:cNvPr>
            <xdr:cNvSpPr>
              <a:spLocks noChangeArrowheads="1"/>
            </xdr:cNvSpPr>
          </xdr:nvSpPr>
          <xdr:spPr bwMode="auto">
            <a:xfrm>
              <a:off x="4099" y="677"/>
              <a:ext cx="897" cy="468"/>
            </a:xfrm>
            <a:prstGeom prst="rect">
              <a:avLst/>
            </a:prstGeom>
            <a:solidFill>
              <a:srgbClr val="C4DF9B"/>
            </a:solidFill>
            <a:ln w="9525">
              <a:solidFill>
                <a:schemeClr val="tx1"/>
              </a:solidFill>
              <a:miter lim="800000"/>
              <a:headEnd/>
              <a:tailEnd/>
            </a:ln>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1" hangingPunct="1">
                <a:spcBef>
                  <a:spcPct val="0"/>
                </a:spcBef>
                <a:buClrTx/>
                <a:buFontTx/>
                <a:buNone/>
              </a:pPr>
              <a:r>
                <a:rPr lang="en-US" altLang="en-US" sz="1400" b="1">
                  <a:solidFill>
                    <a:schemeClr val="tx1"/>
                  </a:solidFill>
                  <a:latin typeface="Arial" panose="020B0604020202020204" pitchFamily="34" charset="0"/>
                </a:rPr>
                <a:t>STAGE 5:</a:t>
              </a:r>
            </a:p>
            <a:p>
              <a:pPr algn="ctr" eaLnBrk="1" hangingPunct="1">
                <a:spcBef>
                  <a:spcPct val="0"/>
                </a:spcBef>
                <a:buClrTx/>
                <a:buFontTx/>
                <a:buNone/>
              </a:pPr>
              <a:r>
                <a:rPr lang="en-US" altLang="en-US" sz="1200" b="1">
                  <a:solidFill>
                    <a:schemeClr val="tx1"/>
                  </a:solidFill>
                  <a:latin typeface="Arial" panose="020B0604020202020204" pitchFamily="34" charset="0"/>
                </a:rPr>
                <a:t>Launch</a:t>
              </a:r>
            </a:p>
          </xdr:txBody>
        </xdr:sp>
        <xdr:pic>
          <xdr:nvPicPr>
            <xdr:cNvPr id="119" name="Picture 118" descr="welcome">
              <a:extLst>
                <a:ext uri="{FF2B5EF4-FFF2-40B4-BE49-F238E27FC236}">
                  <a16:creationId xmlns:a16="http://schemas.microsoft.com/office/drawing/2014/main" id="{00000000-0008-0000-00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81104"/>
            <a:stretch>
              <a:fillRect/>
            </a:stretch>
          </xdr:blipFill>
          <xdr:spPr bwMode="auto">
            <a:xfrm>
              <a:off x="342" y="746"/>
              <a:ext cx="406" cy="408"/>
            </a:xfrm>
            <a:prstGeom prst="roundRect">
              <a:avLst>
                <a:gd name="adj" fmla="val 11111"/>
              </a:avLst>
            </a:prstGeom>
            <a:ln w="190500" cap="rnd">
              <a:solidFill>
                <a:srgbClr val="C8C6BD"/>
              </a:solidFill>
              <a:prstDash val="solid"/>
            </a:ln>
            <a:effectLst>
              <a:outerShdw blurRad="101600" dist="50800" dir="7200000" algn="tl" rotWithShape="0">
                <a:srgbClr val="000000">
                  <a:alpha val="45000"/>
                </a:srgbClr>
              </a:outerShdw>
            </a:effectLst>
            <a:scene3d>
              <a:camera prst="perspectiveFront" fov="5400000"/>
              <a:lightRig rig="threePt" dir="t">
                <a:rot lat="0" lon="0" rev="19200000"/>
              </a:lightRig>
            </a:scene3d>
            <a:sp3d extrusionH="25400">
              <a:bevelT w="304800" h="152400" prst="hardEdge"/>
              <a:extrusionClr>
                <a:srgbClr val="FFFFFF"/>
              </a:extrusionClr>
            </a:sp3d>
            <a:extLst>
              <a:ext uri="{909E8E84-426E-40DD-AFC4-6F175D3DCCD1}">
                <a14:hiddenFill xmlns:a14="http://schemas.microsoft.com/office/drawing/2010/main">
                  <a:solidFill>
                    <a:srgbClr val="FFFFFF"/>
                  </a:solidFill>
                </a14:hiddenFill>
              </a:ext>
            </a:extLst>
          </xdr:spPr>
        </xdr:pic>
        <xdr:pic>
          <xdr:nvPicPr>
            <xdr:cNvPr id="120" name="Picture 119" descr="85948105, Jeffrey Coolidge /Digital Vision">
              <a:extLst>
                <a:ext uri="{FF2B5EF4-FFF2-40B4-BE49-F238E27FC236}">
                  <a16:creationId xmlns:a16="http://schemas.microsoft.com/office/drawing/2014/main" id="{00000000-0008-0000-0000-00007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03" y="701"/>
              <a:ext cx="454" cy="408"/>
            </a:xfrm>
            <a:prstGeom prst="roundRect">
              <a:avLst>
                <a:gd name="adj" fmla="val 11111"/>
              </a:avLst>
            </a:prstGeom>
            <a:ln w="190500" cap="rnd">
              <a:solidFill>
                <a:srgbClr val="C8C6BD"/>
              </a:solidFill>
              <a:prstDash val="solid"/>
            </a:ln>
            <a:effectLst>
              <a:outerShdw blurRad="101600" dist="50800" dir="7200000" algn="tl" rotWithShape="0">
                <a:srgbClr val="000000">
                  <a:alpha val="45000"/>
                </a:srgbClr>
              </a:outerShdw>
            </a:effectLst>
            <a:scene3d>
              <a:camera prst="perspectiveFront" fov="5400000"/>
              <a:lightRig rig="threePt" dir="t">
                <a:rot lat="0" lon="0" rev="19200000"/>
              </a:lightRig>
            </a:scene3d>
            <a:sp3d extrusionH="25400">
              <a:bevelT w="304800" h="152400" prst="hardEdge"/>
              <a:extrusionClr>
                <a:srgbClr val="FFFFFF"/>
              </a:extrusionClr>
            </a:sp3d>
            <a:extLst>
              <a:ext uri="{909E8E84-426E-40DD-AFC4-6F175D3DCCD1}">
                <a14:hiddenFill xmlns:a14="http://schemas.microsoft.com/office/drawing/2010/main">
                  <a:solidFill>
                    <a:srgbClr val="FFFFFF"/>
                  </a:solidFill>
                </a14:hiddenFill>
              </a:ext>
            </a:extLst>
          </xdr:spPr>
        </xdr:pic>
      </xdr:grp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31750</xdr:colOff>
      <xdr:row>0</xdr:row>
      <xdr:rowOff>66675</xdr:rowOff>
    </xdr:from>
    <xdr:to>
      <xdr:col>13</xdr:col>
      <xdr:colOff>19050</xdr:colOff>
      <xdr:row>1</xdr:row>
      <xdr:rowOff>0</xdr:rowOff>
    </xdr:to>
    <xdr:sp macro="" textlink="">
      <xdr:nvSpPr>
        <xdr:cNvPr id="165317" name="Freeform 59">
          <a:extLst>
            <a:ext uri="{FF2B5EF4-FFF2-40B4-BE49-F238E27FC236}">
              <a16:creationId xmlns:a16="http://schemas.microsoft.com/office/drawing/2014/main" id="{00000000-0008-0000-0200-0000C5850200}"/>
            </a:ext>
          </a:extLst>
        </xdr:cNvPr>
        <xdr:cNvSpPr>
          <a:spLocks/>
        </xdr:cNvSpPr>
      </xdr:nvSpPr>
      <xdr:spPr bwMode="auto">
        <a:xfrm>
          <a:off x="31750" y="66675"/>
          <a:ext cx="6759575" cy="704850"/>
        </a:xfrm>
        <a:custGeom>
          <a:avLst/>
          <a:gdLst>
            <a:gd name="T0" fmla="*/ 2147483646 w 863"/>
            <a:gd name="T1" fmla="*/ 0 h 124"/>
            <a:gd name="T2" fmla="*/ 2147483646 w 863"/>
            <a:gd name="T3" fmla="*/ 0 h 124"/>
            <a:gd name="T4" fmla="*/ 2147483646 w 863"/>
            <a:gd name="T5" fmla="*/ 2147483646 h 124"/>
            <a:gd name="T6" fmla="*/ 2147483646 w 863"/>
            <a:gd name="T7" fmla="*/ 2147483646 h 124"/>
            <a:gd name="T8" fmla="*/ 2147483646 w 863"/>
            <a:gd name="T9" fmla="*/ 2147483646 h 124"/>
            <a:gd name="T10" fmla="*/ 2147483646 w 863"/>
            <a:gd name="T11" fmla="*/ 2147483646 h 124"/>
            <a:gd name="T12" fmla="*/ 0 w 863"/>
            <a:gd name="T13" fmla="*/ 2147483646 h 124"/>
            <a:gd name="T14" fmla="*/ 0 w 863"/>
            <a:gd name="T15" fmla="*/ 2147483646 h 124"/>
            <a:gd name="T16" fmla="*/ 2147483646 w 863"/>
            <a:gd name="T17" fmla="*/ 0 h 12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863"/>
            <a:gd name="T28" fmla="*/ 0 h 124"/>
            <a:gd name="T29" fmla="*/ 863 w 863"/>
            <a:gd name="T30" fmla="*/ 124 h 124"/>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863" h="124">
              <a:moveTo>
                <a:pt x="431" y="0"/>
              </a:moveTo>
              <a:cubicBezTo>
                <a:pt x="848" y="0"/>
                <a:pt x="848" y="0"/>
                <a:pt x="848" y="0"/>
              </a:cubicBezTo>
              <a:cubicBezTo>
                <a:pt x="856" y="0"/>
                <a:pt x="863" y="6"/>
                <a:pt x="863" y="15"/>
              </a:cubicBezTo>
              <a:cubicBezTo>
                <a:pt x="863" y="110"/>
                <a:pt x="863" y="110"/>
                <a:pt x="863" y="110"/>
              </a:cubicBezTo>
              <a:cubicBezTo>
                <a:pt x="863" y="118"/>
                <a:pt x="856" y="124"/>
                <a:pt x="848" y="124"/>
              </a:cubicBezTo>
              <a:cubicBezTo>
                <a:pt x="14" y="124"/>
                <a:pt x="14" y="124"/>
                <a:pt x="14" y="124"/>
              </a:cubicBezTo>
              <a:cubicBezTo>
                <a:pt x="6" y="124"/>
                <a:pt x="0" y="118"/>
                <a:pt x="0" y="110"/>
              </a:cubicBezTo>
              <a:cubicBezTo>
                <a:pt x="0" y="15"/>
                <a:pt x="0" y="15"/>
                <a:pt x="0" y="15"/>
              </a:cubicBezTo>
              <a:cubicBezTo>
                <a:pt x="0" y="6"/>
                <a:pt x="6" y="0"/>
                <a:pt x="14" y="0"/>
              </a:cubicBezTo>
            </a:path>
          </a:pathLst>
        </a:custGeom>
        <a:solidFill>
          <a:srgbClr val="091C5A"/>
        </a:solidFill>
        <a:ln>
          <a:noFill/>
        </a:ln>
        <a:extLst>
          <a:ext uri="{91240B29-F687-4F45-9708-019B960494DF}">
            <a14:hiddenLine xmlns:a14="http://schemas.microsoft.com/office/drawing/2010/main" w="9525">
              <a:solidFill>
                <a:srgbClr val="000000"/>
              </a:solidFill>
              <a:round/>
              <a:headEnd/>
              <a:tailEnd/>
            </a14:hiddenLine>
          </a:ext>
        </a:extLst>
      </xdr:spPr>
      <xdr:txBody>
        <a:bodyPr/>
        <a:lstStyle/>
        <a:p>
          <a:endParaRPr lang="en-AU"/>
        </a:p>
      </xdr:txBody>
    </xdr:sp>
    <xdr:clientData/>
  </xdr:twoCellAnchor>
  <xdr:twoCellAnchor editAs="oneCell">
    <xdr:from>
      <xdr:col>6</xdr:col>
      <xdr:colOff>127000</xdr:colOff>
      <xdr:row>12</xdr:row>
      <xdr:rowOff>0</xdr:rowOff>
    </xdr:from>
    <xdr:to>
      <xdr:col>6</xdr:col>
      <xdr:colOff>177800</xdr:colOff>
      <xdr:row>12</xdr:row>
      <xdr:rowOff>133350</xdr:rowOff>
    </xdr:to>
    <xdr:sp macro="" textlink="">
      <xdr:nvSpPr>
        <xdr:cNvPr id="165318" name="Text Box 6">
          <a:extLst>
            <a:ext uri="{FF2B5EF4-FFF2-40B4-BE49-F238E27FC236}">
              <a16:creationId xmlns:a16="http://schemas.microsoft.com/office/drawing/2014/main" id="{00000000-0008-0000-0200-0000C6850200}"/>
            </a:ext>
          </a:extLst>
        </xdr:cNvPr>
        <xdr:cNvSpPr txBox="1">
          <a:spLocks noChangeArrowheads="1"/>
        </xdr:cNvSpPr>
      </xdr:nvSpPr>
      <xdr:spPr bwMode="auto">
        <a:xfrm>
          <a:off x="4559300" y="907415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12</xdr:row>
      <xdr:rowOff>0</xdr:rowOff>
    </xdr:from>
    <xdr:to>
      <xdr:col>10</xdr:col>
      <xdr:colOff>177800</xdr:colOff>
      <xdr:row>12</xdr:row>
      <xdr:rowOff>133350</xdr:rowOff>
    </xdr:to>
    <xdr:sp macro="" textlink="">
      <xdr:nvSpPr>
        <xdr:cNvPr id="165319" name="Text Box 7">
          <a:extLst>
            <a:ext uri="{FF2B5EF4-FFF2-40B4-BE49-F238E27FC236}">
              <a16:creationId xmlns:a16="http://schemas.microsoft.com/office/drawing/2014/main" id="{00000000-0008-0000-0200-0000C7850200}"/>
            </a:ext>
          </a:extLst>
        </xdr:cNvPr>
        <xdr:cNvSpPr txBox="1">
          <a:spLocks noChangeArrowheads="1"/>
        </xdr:cNvSpPr>
      </xdr:nvSpPr>
      <xdr:spPr bwMode="auto">
        <a:xfrm>
          <a:off x="5899150" y="907415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127000</xdr:colOff>
      <xdr:row>12</xdr:row>
      <xdr:rowOff>0</xdr:rowOff>
    </xdr:from>
    <xdr:to>
      <xdr:col>6</xdr:col>
      <xdr:colOff>177800</xdr:colOff>
      <xdr:row>12</xdr:row>
      <xdr:rowOff>133350</xdr:rowOff>
    </xdr:to>
    <xdr:sp macro="" textlink="">
      <xdr:nvSpPr>
        <xdr:cNvPr id="165320" name="Text Box 8">
          <a:extLst>
            <a:ext uri="{FF2B5EF4-FFF2-40B4-BE49-F238E27FC236}">
              <a16:creationId xmlns:a16="http://schemas.microsoft.com/office/drawing/2014/main" id="{00000000-0008-0000-0200-0000C8850200}"/>
            </a:ext>
          </a:extLst>
        </xdr:cNvPr>
        <xdr:cNvSpPr txBox="1">
          <a:spLocks noChangeArrowheads="1"/>
        </xdr:cNvSpPr>
      </xdr:nvSpPr>
      <xdr:spPr bwMode="auto">
        <a:xfrm>
          <a:off x="4559300" y="907415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127000</xdr:colOff>
      <xdr:row>12</xdr:row>
      <xdr:rowOff>0</xdr:rowOff>
    </xdr:from>
    <xdr:to>
      <xdr:col>6</xdr:col>
      <xdr:colOff>177800</xdr:colOff>
      <xdr:row>12</xdr:row>
      <xdr:rowOff>133350</xdr:rowOff>
    </xdr:to>
    <xdr:sp macro="" textlink="">
      <xdr:nvSpPr>
        <xdr:cNvPr id="165321" name="Text Box 9">
          <a:extLst>
            <a:ext uri="{FF2B5EF4-FFF2-40B4-BE49-F238E27FC236}">
              <a16:creationId xmlns:a16="http://schemas.microsoft.com/office/drawing/2014/main" id="{00000000-0008-0000-0200-0000C9850200}"/>
            </a:ext>
          </a:extLst>
        </xdr:cNvPr>
        <xdr:cNvSpPr txBox="1">
          <a:spLocks noChangeArrowheads="1"/>
        </xdr:cNvSpPr>
      </xdr:nvSpPr>
      <xdr:spPr bwMode="auto">
        <a:xfrm>
          <a:off x="4559300" y="907415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12</xdr:row>
      <xdr:rowOff>0</xdr:rowOff>
    </xdr:from>
    <xdr:to>
      <xdr:col>10</xdr:col>
      <xdr:colOff>177800</xdr:colOff>
      <xdr:row>12</xdr:row>
      <xdr:rowOff>133350</xdr:rowOff>
    </xdr:to>
    <xdr:sp macro="" textlink="">
      <xdr:nvSpPr>
        <xdr:cNvPr id="165322" name="Text Box 10">
          <a:extLst>
            <a:ext uri="{FF2B5EF4-FFF2-40B4-BE49-F238E27FC236}">
              <a16:creationId xmlns:a16="http://schemas.microsoft.com/office/drawing/2014/main" id="{00000000-0008-0000-0200-0000CA850200}"/>
            </a:ext>
          </a:extLst>
        </xdr:cNvPr>
        <xdr:cNvSpPr txBox="1">
          <a:spLocks noChangeArrowheads="1"/>
        </xdr:cNvSpPr>
      </xdr:nvSpPr>
      <xdr:spPr bwMode="auto">
        <a:xfrm>
          <a:off x="5899150" y="907415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12</xdr:row>
      <xdr:rowOff>0</xdr:rowOff>
    </xdr:from>
    <xdr:to>
      <xdr:col>10</xdr:col>
      <xdr:colOff>177800</xdr:colOff>
      <xdr:row>12</xdr:row>
      <xdr:rowOff>133350</xdr:rowOff>
    </xdr:to>
    <xdr:sp macro="" textlink="">
      <xdr:nvSpPr>
        <xdr:cNvPr id="165323" name="Text Box 11">
          <a:extLst>
            <a:ext uri="{FF2B5EF4-FFF2-40B4-BE49-F238E27FC236}">
              <a16:creationId xmlns:a16="http://schemas.microsoft.com/office/drawing/2014/main" id="{00000000-0008-0000-0200-0000CB850200}"/>
            </a:ext>
          </a:extLst>
        </xdr:cNvPr>
        <xdr:cNvSpPr txBox="1">
          <a:spLocks noChangeArrowheads="1"/>
        </xdr:cNvSpPr>
      </xdr:nvSpPr>
      <xdr:spPr bwMode="auto">
        <a:xfrm>
          <a:off x="5899150" y="907415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12</xdr:row>
      <xdr:rowOff>0</xdr:rowOff>
    </xdr:from>
    <xdr:to>
      <xdr:col>10</xdr:col>
      <xdr:colOff>177800</xdr:colOff>
      <xdr:row>12</xdr:row>
      <xdr:rowOff>133350</xdr:rowOff>
    </xdr:to>
    <xdr:sp macro="" textlink="">
      <xdr:nvSpPr>
        <xdr:cNvPr id="165324" name="Text Box 12">
          <a:extLst>
            <a:ext uri="{FF2B5EF4-FFF2-40B4-BE49-F238E27FC236}">
              <a16:creationId xmlns:a16="http://schemas.microsoft.com/office/drawing/2014/main" id="{00000000-0008-0000-0200-0000CC850200}"/>
            </a:ext>
          </a:extLst>
        </xdr:cNvPr>
        <xdr:cNvSpPr txBox="1">
          <a:spLocks noChangeArrowheads="1"/>
        </xdr:cNvSpPr>
      </xdr:nvSpPr>
      <xdr:spPr bwMode="auto">
        <a:xfrm>
          <a:off x="5899150" y="907415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12</xdr:row>
      <xdr:rowOff>0</xdr:rowOff>
    </xdr:from>
    <xdr:to>
      <xdr:col>10</xdr:col>
      <xdr:colOff>177800</xdr:colOff>
      <xdr:row>12</xdr:row>
      <xdr:rowOff>133350</xdr:rowOff>
    </xdr:to>
    <xdr:sp macro="" textlink="">
      <xdr:nvSpPr>
        <xdr:cNvPr id="165325" name="Text Box 13">
          <a:extLst>
            <a:ext uri="{FF2B5EF4-FFF2-40B4-BE49-F238E27FC236}">
              <a16:creationId xmlns:a16="http://schemas.microsoft.com/office/drawing/2014/main" id="{00000000-0008-0000-0200-0000CD850200}"/>
            </a:ext>
          </a:extLst>
        </xdr:cNvPr>
        <xdr:cNvSpPr txBox="1">
          <a:spLocks noChangeArrowheads="1"/>
        </xdr:cNvSpPr>
      </xdr:nvSpPr>
      <xdr:spPr bwMode="auto">
        <a:xfrm>
          <a:off x="5899150" y="907415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12</xdr:row>
      <xdr:rowOff>0</xdr:rowOff>
    </xdr:from>
    <xdr:to>
      <xdr:col>10</xdr:col>
      <xdr:colOff>177800</xdr:colOff>
      <xdr:row>12</xdr:row>
      <xdr:rowOff>133350</xdr:rowOff>
    </xdr:to>
    <xdr:sp macro="" textlink="">
      <xdr:nvSpPr>
        <xdr:cNvPr id="165326" name="Text Box 14">
          <a:extLst>
            <a:ext uri="{FF2B5EF4-FFF2-40B4-BE49-F238E27FC236}">
              <a16:creationId xmlns:a16="http://schemas.microsoft.com/office/drawing/2014/main" id="{00000000-0008-0000-0200-0000CE850200}"/>
            </a:ext>
          </a:extLst>
        </xdr:cNvPr>
        <xdr:cNvSpPr txBox="1">
          <a:spLocks noChangeArrowheads="1"/>
        </xdr:cNvSpPr>
      </xdr:nvSpPr>
      <xdr:spPr bwMode="auto">
        <a:xfrm>
          <a:off x="5899150" y="907415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12</xdr:row>
      <xdr:rowOff>0</xdr:rowOff>
    </xdr:from>
    <xdr:to>
      <xdr:col>10</xdr:col>
      <xdr:colOff>177800</xdr:colOff>
      <xdr:row>12</xdr:row>
      <xdr:rowOff>133350</xdr:rowOff>
    </xdr:to>
    <xdr:sp macro="" textlink="">
      <xdr:nvSpPr>
        <xdr:cNvPr id="165327" name="Text Box 15">
          <a:extLst>
            <a:ext uri="{FF2B5EF4-FFF2-40B4-BE49-F238E27FC236}">
              <a16:creationId xmlns:a16="http://schemas.microsoft.com/office/drawing/2014/main" id="{00000000-0008-0000-0200-0000CF850200}"/>
            </a:ext>
          </a:extLst>
        </xdr:cNvPr>
        <xdr:cNvSpPr txBox="1">
          <a:spLocks noChangeArrowheads="1"/>
        </xdr:cNvSpPr>
      </xdr:nvSpPr>
      <xdr:spPr bwMode="auto">
        <a:xfrm>
          <a:off x="5899150" y="907415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12</xdr:row>
      <xdr:rowOff>0</xdr:rowOff>
    </xdr:from>
    <xdr:to>
      <xdr:col>10</xdr:col>
      <xdr:colOff>177800</xdr:colOff>
      <xdr:row>12</xdr:row>
      <xdr:rowOff>133350</xdr:rowOff>
    </xdr:to>
    <xdr:sp macro="" textlink="">
      <xdr:nvSpPr>
        <xdr:cNvPr id="165328" name="Text Box 16">
          <a:extLst>
            <a:ext uri="{FF2B5EF4-FFF2-40B4-BE49-F238E27FC236}">
              <a16:creationId xmlns:a16="http://schemas.microsoft.com/office/drawing/2014/main" id="{00000000-0008-0000-0200-0000D0850200}"/>
            </a:ext>
          </a:extLst>
        </xdr:cNvPr>
        <xdr:cNvSpPr txBox="1">
          <a:spLocks noChangeArrowheads="1"/>
        </xdr:cNvSpPr>
      </xdr:nvSpPr>
      <xdr:spPr bwMode="auto">
        <a:xfrm>
          <a:off x="5899150" y="907415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12</xdr:row>
      <xdr:rowOff>0</xdr:rowOff>
    </xdr:from>
    <xdr:to>
      <xdr:col>10</xdr:col>
      <xdr:colOff>177800</xdr:colOff>
      <xdr:row>12</xdr:row>
      <xdr:rowOff>133350</xdr:rowOff>
    </xdr:to>
    <xdr:sp macro="" textlink="">
      <xdr:nvSpPr>
        <xdr:cNvPr id="165329" name="Text Box 17">
          <a:extLst>
            <a:ext uri="{FF2B5EF4-FFF2-40B4-BE49-F238E27FC236}">
              <a16:creationId xmlns:a16="http://schemas.microsoft.com/office/drawing/2014/main" id="{00000000-0008-0000-0200-0000D1850200}"/>
            </a:ext>
          </a:extLst>
        </xdr:cNvPr>
        <xdr:cNvSpPr txBox="1">
          <a:spLocks noChangeArrowheads="1"/>
        </xdr:cNvSpPr>
      </xdr:nvSpPr>
      <xdr:spPr bwMode="auto">
        <a:xfrm>
          <a:off x="5899150" y="907415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12</xdr:row>
      <xdr:rowOff>0</xdr:rowOff>
    </xdr:from>
    <xdr:to>
      <xdr:col>10</xdr:col>
      <xdr:colOff>177800</xdr:colOff>
      <xdr:row>12</xdr:row>
      <xdr:rowOff>133350</xdr:rowOff>
    </xdr:to>
    <xdr:sp macro="" textlink="">
      <xdr:nvSpPr>
        <xdr:cNvPr id="165330" name="Text Box 18">
          <a:extLst>
            <a:ext uri="{FF2B5EF4-FFF2-40B4-BE49-F238E27FC236}">
              <a16:creationId xmlns:a16="http://schemas.microsoft.com/office/drawing/2014/main" id="{00000000-0008-0000-0200-0000D2850200}"/>
            </a:ext>
          </a:extLst>
        </xdr:cNvPr>
        <xdr:cNvSpPr txBox="1">
          <a:spLocks noChangeArrowheads="1"/>
        </xdr:cNvSpPr>
      </xdr:nvSpPr>
      <xdr:spPr bwMode="auto">
        <a:xfrm>
          <a:off x="5899150" y="907415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301625</xdr:colOff>
      <xdr:row>0</xdr:row>
      <xdr:rowOff>285750</xdr:rowOff>
    </xdr:from>
    <xdr:to>
      <xdr:col>12</xdr:col>
      <xdr:colOff>352425</xdr:colOff>
      <xdr:row>1</xdr:row>
      <xdr:rowOff>294476</xdr:rowOff>
    </xdr:to>
    <xdr:sp macro="" textlink="">
      <xdr:nvSpPr>
        <xdr:cNvPr id="18453" name="Text Box 21">
          <a:extLst>
            <a:ext uri="{FF2B5EF4-FFF2-40B4-BE49-F238E27FC236}">
              <a16:creationId xmlns:a16="http://schemas.microsoft.com/office/drawing/2014/main" id="{00000000-0008-0000-0200-000015480000}"/>
            </a:ext>
          </a:extLst>
        </xdr:cNvPr>
        <xdr:cNvSpPr txBox="1">
          <a:spLocks noChangeArrowheads="1"/>
        </xdr:cNvSpPr>
      </xdr:nvSpPr>
      <xdr:spPr bwMode="auto">
        <a:xfrm>
          <a:off x="301625" y="285750"/>
          <a:ext cx="6375400" cy="780251"/>
        </a:xfrm>
        <a:prstGeom prst="rect">
          <a:avLst/>
        </a:prstGeom>
        <a:noFill/>
        <a:ln w="9525">
          <a:noFill/>
          <a:miter lim="800000"/>
          <a:headEnd/>
          <a:tailEnd/>
        </a:ln>
      </xdr:spPr>
      <xdr:txBody>
        <a:bodyPr vertOverflow="clip" wrap="square" lIns="0" tIns="0" rIns="0" bIns="0" anchor="ctr" upright="1"/>
        <a:lstStyle/>
        <a:p>
          <a:pPr algn="ctr" rtl="0">
            <a:lnSpc>
              <a:spcPts val="1600"/>
            </a:lnSpc>
            <a:defRPr sz="1000"/>
          </a:pPr>
          <a:r>
            <a:rPr lang="en-AU" sz="1800" b="1" i="0" strike="noStrike">
              <a:solidFill>
                <a:srgbClr val="FFFF00"/>
              </a:solidFill>
              <a:latin typeface="Arial"/>
              <a:cs typeface="Arial"/>
            </a:rPr>
            <a:t>IDEATION - Initial Idea Fit to Strategy</a:t>
          </a:r>
          <a:endParaRPr lang="en-AU" sz="3200" b="1" i="0" strike="noStrike">
            <a:solidFill>
              <a:srgbClr val="FFFF00"/>
            </a:solidFill>
            <a:latin typeface="Arial"/>
            <a:cs typeface="Arial"/>
          </a:endParaRPr>
        </a:p>
        <a:p>
          <a:pPr algn="ctr" rtl="0">
            <a:lnSpc>
              <a:spcPts val="1600"/>
            </a:lnSpc>
            <a:defRPr sz="1000"/>
          </a:pPr>
          <a:endParaRPr lang="en-AU" sz="1800" b="1" i="0" strike="noStrike">
            <a:solidFill>
              <a:srgbClr val="FF0000"/>
            </a:solidFill>
            <a:latin typeface="Arial"/>
            <a:cs typeface="Arial"/>
          </a:endParaRPr>
        </a:p>
        <a:p>
          <a:pPr algn="ctr" rtl="0">
            <a:defRPr sz="1000"/>
          </a:pPr>
          <a:endParaRPr lang="en-AU" sz="1800" b="1" i="0" strike="noStrike">
            <a:solidFill>
              <a:srgbClr val="FFFFFF"/>
            </a:solidFill>
            <a:latin typeface="Arial"/>
            <a:cs typeface="Arial"/>
          </a:endParaRPr>
        </a:p>
        <a:p>
          <a:pPr algn="ctr" rtl="0">
            <a:defRPr sz="1000"/>
          </a:pPr>
          <a:endParaRPr lang="en-AU" sz="1800" b="1" i="0" strike="noStrike">
            <a:solidFill>
              <a:srgbClr val="FFFFFF"/>
            </a:solidFill>
            <a:latin typeface="Arial"/>
            <a:cs typeface="Arial"/>
          </a:endParaRPr>
        </a:p>
      </xdr:txBody>
    </xdr:sp>
    <xdr:clientData/>
  </xdr:twoCellAnchor>
  <xdr:twoCellAnchor editAs="oneCell">
    <xdr:from>
      <xdr:col>6</xdr:col>
      <xdr:colOff>127000</xdr:colOff>
      <xdr:row>12</xdr:row>
      <xdr:rowOff>0</xdr:rowOff>
    </xdr:from>
    <xdr:to>
      <xdr:col>6</xdr:col>
      <xdr:colOff>177800</xdr:colOff>
      <xdr:row>12</xdr:row>
      <xdr:rowOff>133350</xdr:rowOff>
    </xdr:to>
    <xdr:sp macro="" textlink="">
      <xdr:nvSpPr>
        <xdr:cNvPr id="165332" name="Text Box 24">
          <a:extLst>
            <a:ext uri="{FF2B5EF4-FFF2-40B4-BE49-F238E27FC236}">
              <a16:creationId xmlns:a16="http://schemas.microsoft.com/office/drawing/2014/main" id="{00000000-0008-0000-0200-0000D4850200}"/>
            </a:ext>
          </a:extLst>
        </xdr:cNvPr>
        <xdr:cNvSpPr txBox="1">
          <a:spLocks noChangeArrowheads="1"/>
        </xdr:cNvSpPr>
      </xdr:nvSpPr>
      <xdr:spPr bwMode="auto">
        <a:xfrm>
          <a:off x="4559300" y="907415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12</xdr:row>
      <xdr:rowOff>0</xdr:rowOff>
    </xdr:from>
    <xdr:to>
      <xdr:col>10</xdr:col>
      <xdr:colOff>177800</xdr:colOff>
      <xdr:row>12</xdr:row>
      <xdr:rowOff>133350</xdr:rowOff>
    </xdr:to>
    <xdr:sp macro="" textlink="">
      <xdr:nvSpPr>
        <xdr:cNvPr id="165333" name="Text Box 25">
          <a:extLst>
            <a:ext uri="{FF2B5EF4-FFF2-40B4-BE49-F238E27FC236}">
              <a16:creationId xmlns:a16="http://schemas.microsoft.com/office/drawing/2014/main" id="{00000000-0008-0000-0200-0000D5850200}"/>
            </a:ext>
          </a:extLst>
        </xdr:cNvPr>
        <xdr:cNvSpPr txBox="1">
          <a:spLocks noChangeArrowheads="1"/>
        </xdr:cNvSpPr>
      </xdr:nvSpPr>
      <xdr:spPr bwMode="auto">
        <a:xfrm>
          <a:off x="5899150" y="907415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127000</xdr:colOff>
      <xdr:row>12</xdr:row>
      <xdr:rowOff>0</xdr:rowOff>
    </xdr:from>
    <xdr:to>
      <xdr:col>6</xdr:col>
      <xdr:colOff>177800</xdr:colOff>
      <xdr:row>12</xdr:row>
      <xdr:rowOff>133350</xdr:rowOff>
    </xdr:to>
    <xdr:sp macro="" textlink="">
      <xdr:nvSpPr>
        <xdr:cNvPr id="165334" name="Text Box 26">
          <a:extLst>
            <a:ext uri="{FF2B5EF4-FFF2-40B4-BE49-F238E27FC236}">
              <a16:creationId xmlns:a16="http://schemas.microsoft.com/office/drawing/2014/main" id="{00000000-0008-0000-0200-0000D6850200}"/>
            </a:ext>
          </a:extLst>
        </xdr:cNvPr>
        <xdr:cNvSpPr txBox="1">
          <a:spLocks noChangeArrowheads="1"/>
        </xdr:cNvSpPr>
      </xdr:nvSpPr>
      <xdr:spPr bwMode="auto">
        <a:xfrm>
          <a:off x="4559300" y="907415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127000</xdr:colOff>
      <xdr:row>12</xdr:row>
      <xdr:rowOff>0</xdr:rowOff>
    </xdr:from>
    <xdr:to>
      <xdr:col>6</xdr:col>
      <xdr:colOff>177800</xdr:colOff>
      <xdr:row>12</xdr:row>
      <xdr:rowOff>133350</xdr:rowOff>
    </xdr:to>
    <xdr:sp macro="" textlink="">
      <xdr:nvSpPr>
        <xdr:cNvPr id="165335" name="Text Box 27">
          <a:extLst>
            <a:ext uri="{FF2B5EF4-FFF2-40B4-BE49-F238E27FC236}">
              <a16:creationId xmlns:a16="http://schemas.microsoft.com/office/drawing/2014/main" id="{00000000-0008-0000-0200-0000D7850200}"/>
            </a:ext>
          </a:extLst>
        </xdr:cNvPr>
        <xdr:cNvSpPr txBox="1">
          <a:spLocks noChangeArrowheads="1"/>
        </xdr:cNvSpPr>
      </xdr:nvSpPr>
      <xdr:spPr bwMode="auto">
        <a:xfrm>
          <a:off x="4559300" y="907415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12</xdr:row>
      <xdr:rowOff>0</xdr:rowOff>
    </xdr:from>
    <xdr:to>
      <xdr:col>10</xdr:col>
      <xdr:colOff>177800</xdr:colOff>
      <xdr:row>12</xdr:row>
      <xdr:rowOff>133350</xdr:rowOff>
    </xdr:to>
    <xdr:sp macro="" textlink="">
      <xdr:nvSpPr>
        <xdr:cNvPr id="165336" name="Text Box 28">
          <a:extLst>
            <a:ext uri="{FF2B5EF4-FFF2-40B4-BE49-F238E27FC236}">
              <a16:creationId xmlns:a16="http://schemas.microsoft.com/office/drawing/2014/main" id="{00000000-0008-0000-0200-0000D8850200}"/>
            </a:ext>
          </a:extLst>
        </xdr:cNvPr>
        <xdr:cNvSpPr txBox="1">
          <a:spLocks noChangeArrowheads="1"/>
        </xdr:cNvSpPr>
      </xdr:nvSpPr>
      <xdr:spPr bwMode="auto">
        <a:xfrm>
          <a:off x="5899150" y="907415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12</xdr:row>
      <xdr:rowOff>0</xdr:rowOff>
    </xdr:from>
    <xdr:to>
      <xdr:col>10</xdr:col>
      <xdr:colOff>177800</xdr:colOff>
      <xdr:row>12</xdr:row>
      <xdr:rowOff>133350</xdr:rowOff>
    </xdr:to>
    <xdr:sp macro="" textlink="">
      <xdr:nvSpPr>
        <xdr:cNvPr id="165337" name="Text Box 29">
          <a:extLst>
            <a:ext uri="{FF2B5EF4-FFF2-40B4-BE49-F238E27FC236}">
              <a16:creationId xmlns:a16="http://schemas.microsoft.com/office/drawing/2014/main" id="{00000000-0008-0000-0200-0000D9850200}"/>
            </a:ext>
          </a:extLst>
        </xdr:cNvPr>
        <xdr:cNvSpPr txBox="1">
          <a:spLocks noChangeArrowheads="1"/>
        </xdr:cNvSpPr>
      </xdr:nvSpPr>
      <xdr:spPr bwMode="auto">
        <a:xfrm>
          <a:off x="5899150" y="907415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12</xdr:row>
      <xdr:rowOff>0</xdr:rowOff>
    </xdr:from>
    <xdr:to>
      <xdr:col>10</xdr:col>
      <xdr:colOff>177800</xdr:colOff>
      <xdr:row>12</xdr:row>
      <xdr:rowOff>133350</xdr:rowOff>
    </xdr:to>
    <xdr:sp macro="" textlink="">
      <xdr:nvSpPr>
        <xdr:cNvPr id="165338" name="Text Box 30">
          <a:extLst>
            <a:ext uri="{FF2B5EF4-FFF2-40B4-BE49-F238E27FC236}">
              <a16:creationId xmlns:a16="http://schemas.microsoft.com/office/drawing/2014/main" id="{00000000-0008-0000-0200-0000DA850200}"/>
            </a:ext>
          </a:extLst>
        </xdr:cNvPr>
        <xdr:cNvSpPr txBox="1">
          <a:spLocks noChangeArrowheads="1"/>
        </xdr:cNvSpPr>
      </xdr:nvSpPr>
      <xdr:spPr bwMode="auto">
        <a:xfrm>
          <a:off x="5899150" y="907415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12</xdr:row>
      <xdr:rowOff>0</xdr:rowOff>
    </xdr:from>
    <xdr:to>
      <xdr:col>10</xdr:col>
      <xdr:colOff>177800</xdr:colOff>
      <xdr:row>12</xdr:row>
      <xdr:rowOff>133350</xdr:rowOff>
    </xdr:to>
    <xdr:sp macro="" textlink="">
      <xdr:nvSpPr>
        <xdr:cNvPr id="165339" name="Text Box 31">
          <a:extLst>
            <a:ext uri="{FF2B5EF4-FFF2-40B4-BE49-F238E27FC236}">
              <a16:creationId xmlns:a16="http://schemas.microsoft.com/office/drawing/2014/main" id="{00000000-0008-0000-0200-0000DB850200}"/>
            </a:ext>
          </a:extLst>
        </xdr:cNvPr>
        <xdr:cNvSpPr txBox="1">
          <a:spLocks noChangeArrowheads="1"/>
        </xdr:cNvSpPr>
      </xdr:nvSpPr>
      <xdr:spPr bwMode="auto">
        <a:xfrm>
          <a:off x="5899150" y="907415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12</xdr:row>
      <xdr:rowOff>0</xdr:rowOff>
    </xdr:from>
    <xdr:to>
      <xdr:col>10</xdr:col>
      <xdr:colOff>177800</xdr:colOff>
      <xdr:row>12</xdr:row>
      <xdr:rowOff>133350</xdr:rowOff>
    </xdr:to>
    <xdr:sp macro="" textlink="">
      <xdr:nvSpPr>
        <xdr:cNvPr id="165340" name="Text Box 32">
          <a:extLst>
            <a:ext uri="{FF2B5EF4-FFF2-40B4-BE49-F238E27FC236}">
              <a16:creationId xmlns:a16="http://schemas.microsoft.com/office/drawing/2014/main" id="{00000000-0008-0000-0200-0000DC850200}"/>
            </a:ext>
          </a:extLst>
        </xdr:cNvPr>
        <xdr:cNvSpPr txBox="1">
          <a:spLocks noChangeArrowheads="1"/>
        </xdr:cNvSpPr>
      </xdr:nvSpPr>
      <xdr:spPr bwMode="auto">
        <a:xfrm>
          <a:off x="5899150" y="907415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12</xdr:row>
      <xdr:rowOff>0</xdr:rowOff>
    </xdr:from>
    <xdr:to>
      <xdr:col>10</xdr:col>
      <xdr:colOff>177800</xdr:colOff>
      <xdr:row>12</xdr:row>
      <xdr:rowOff>133350</xdr:rowOff>
    </xdr:to>
    <xdr:sp macro="" textlink="">
      <xdr:nvSpPr>
        <xdr:cNvPr id="165341" name="Text Box 33">
          <a:extLst>
            <a:ext uri="{FF2B5EF4-FFF2-40B4-BE49-F238E27FC236}">
              <a16:creationId xmlns:a16="http://schemas.microsoft.com/office/drawing/2014/main" id="{00000000-0008-0000-0200-0000DD850200}"/>
            </a:ext>
          </a:extLst>
        </xdr:cNvPr>
        <xdr:cNvSpPr txBox="1">
          <a:spLocks noChangeArrowheads="1"/>
        </xdr:cNvSpPr>
      </xdr:nvSpPr>
      <xdr:spPr bwMode="auto">
        <a:xfrm>
          <a:off x="5899150" y="907415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12</xdr:row>
      <xdr:rowOff>0</xdr:rowOff>
    </xdr:from>
    <xdr:to>
      <xdr:col>10</xdr:col>
      <xdr:colOff>177800</xdr:colOff>
      <xdr:row>12</xdr:row>
      <xdr:rowOff>133350</xdr:rowOff>
    </xdr:to>
    <xdr:sp macro="" textlink="">
      <xdr:nvSpPr>
        <xdr:cNvPr id="165342" name="Text Box 34">
          <a:extLst>
            <a:ext uri="{FF2B5EF4-FFF2-40B4-BE49-F238E27FC236}">
              <a16:creationId xmlns:a16="http://schemas.microsoft.com/office/drawing/2014/main" id="{00000000-0008-0000-0200-0000DE850200}"/>
            </a:ext>
          </a:extLst>
        </xdr:cNvPr>
        <xdr:cNvSpPr txBox="1">
          <a:spLocks noChangeArrowheads="1"/>
        </xdr:cNvSpPr>
      </xdr:nvSpPr>
      <xdr:spPr bwMode="auto">
        <a:xfrm>
          <a:off x="5899150" y="907415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12</xdr:row>
      <xdr:rowOff>0</xdr:rowOff>
    </xdr:from>
    <xdr:to>
      <xdr:col>10</xdr:col>
      <xdr:colOff>177800</xdr:colOff>
      <xdr:row>12</xdr:row>
      <xdr:rowOff>133350</xdr:rowOff>
    </xdr:to>
    <xdr:sp macro="" textlink="">
      <xdr:nvSpPr>
        <xdr:cNvPr id="165343" name="Text Box 35">
          <a:extLst>
            <a:ext uri="{FF2B5EF4-FFF2-40B4-BE49-F238E27FC236}">
              <a16:creationId xmlns:a16="http://schemas.microsoft.com/office/drawing/2014/main" id="{00000000-0008-0000-0200-0000DF850200}"/>
            </a:ext>
          </a:extLst>
        </xdr:cNvPr>
        <xdr:cNvSpPr txBox="1">
          <a:spLocks noChangeArrowheads="1"/>
        </xdr:cNvSpPr>
      </xdr:nvSpPr>
      <xdr:spPr bwMode="auto">
        <a:xfrm>
          <a:off x="5899150" y="907415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12</xdr:row>
      <xdr:rowOff>0</xdr:rowOff>
    </xdr:from>
    <xdr:to>
      <xdr:col>10</xdr:col>
      <xdr:colOff>177800</xdr:colOff>
      <xdr:row>12</xdr:row>
      <xdr:rowOff>133350</xdr:rowOff>
    </xdr:to>
    <xdr:sp macro="" textlink="">
      <xdr:nvSpPr>
        <xdr:cNvPr id="165344" name="Text Box 36">
          <a:extLst>
            <a:ext uri="{FF2B5EF4-FFF2-40B4-BE49-F238E27FC236}">
              <a16:creationId xmlns:a16="http://schemas.microsoft.com/office/drawing/2014/main" id="{00000000-0008-0000-0200-0000E0850200}"/>
            </a:ext>
          </a:extLst>
        </xdr:cNvPr>
        <xdr:cNvSpPr txBox="1">
          <a:spLocks noChangeArrowheads="1"/>
        </xdr:cNvSpPr>
      </xdr:nvSpPr>
      <xdr:spPr bwMode="auto">
        <a:xfrm>
          <a:off x="5899150" y="907415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76200</xdr:colOff>
      <xdr:row>0</xdr:row>
      <xdr:rowOff>130175</xdr:rowOff>
    </xdr:from>
    <xdr:to>
      <xdr:col>17</xdr:col>
      <xdr:colOff>768350</xdr:colOff>
      <xdr:row>0</xdr:row>
      <xdr:rowOff>714375</xdr:rowOff>
    </xdr:to>
    <xdr:sp macro="" textlink="">
      <xdr:nvSpPr>
        <xdr:cNvPr id="165345" name="Freeform 63">
          <a:extLst>
            <a:ext uri="{FF2B5EF4-FFF2-40B4-BE49-F238E27FC236}">
              <a16:creationId xmlns:a16="http://schemas.microsoft.com/office/drawing/2014/main" id="{00000000-0008-0000-0200-0000E1850200}"/>
            </a:ext>
          </a:extLst>
        </xdr:cNvPr>
        <xdr:cNvSpPr>
          <a:spLocks/>
        </xdr:cNvSpPr>
      </xdr:nvSpPr>
      <xdr:spPr bwMode="auto">
        <a:xfrm>
          <a:off x="7543800" y="130175"/>
          <a:ext cx="4702175" cy="584200"/>
        </a:xfrm>
        <a:custGeom>
          <a:avLst/>
          <a:gdLst>
            <a:gd name="T0" fmla="*/ 2147483646 w 863"/>
            <a:gd name="T1" fmla="*/ 0 h 124"/>
            <a:gd name="T2" fmla="*/ 2147483646 w 863"/>
            <a:gd name="T3" fmla="*/ 0 h 124"/>
            <a:gd name="T4" fmla="*/ 2147483646 w 863"/>
            <a:gd name="T5" fmla="*/ 2147483646 h 124"/>
            <a:gd name="T6" fmla="*/ 2147483646 w 863"/>
            <a:gd name="T7" fmla="*/ 2147483646 h 124"/>
            <a:gd name="T8" fmla="*/ 2147483646 w 863"/>
            <a:gd name="T9" fmla="*/ 2147483646 h 124"/>
            <a:gd name="T10" fmla="*/ 2147483646 w 863"/>
            <a:gd name="T11" fmla="*/ 2147483646 h 124"/>
            <a:gd name="T12" fmla="*/ 0 w 863"/>
            <a:gd name="T13" fmla="*/ 2147483646 h 124"/>
            <a:gd name="T14" fmla="*/ 0 w 863"/>
            <a:gd name="T15" fmla="*/ 2147483646 h 124"/>
            <a:gd name="T16" fmla="*/ 2147483646 w 863"/>
            <a:gd name="T17" fmla="*/ 0 h 12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863"/>
            <a:gd name="T28" fmla="*/ 0 h 124"/>
            <a:gd name="T29" fmla="*/ 863 w 863"/>
            <a:gd name="T30" fmla="*/ 124 h 124"/>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863" h="124">
              <a:moveTo>
                <a:pt x="431" y="0"/>
              </a:moveTo>
              <a:cubicBezTo>
                <a:pt x="848" y="0"/>
                <a:pt x="848" y="0"/>
                <a:pt x="848" y="0"/>
              </a:cubicBezTo>
              <a:cubicBezTo>
                <a:pt x="856" y="0"/>
                <a:pt x="863" y="6"/>
                <a:pt x="863" y="15"/>
              </a:cubicBezTo>
              <a:cubicBezTo>
                <a:pt x="863" y="110"/>
                <a:pt x="863" y="110"/>
                <a:pt x="863" y="110"/>
              </a:cubicBezTo>
              <a:cubicBezTo>
                <a:pt x="863" y="118"/>
                <a:pt x="856" y="124"/>
                <a:pt x="848" y="124"/>
              </a:cubicBezTo>
              <a:cubicBezTo>
                <a:pt x="14" y="124"/>
                <a:pt x="14" y="124"/>
                <a:pt x="14" y="124"/>
              </a:cubicBezTo>
              <a:cubicBezTo>
                <a:pt x="6" y="124"/>
                <a:pt x="0" y="118"/>
                <a:pt x="0" y="110"/>
              </a:cubicBezTo>
              <a:cubicBezTo>
                <a:pt x="0" y="15"/>
                <a:pt x="0" y="15"/>
                <a:pt x="0" y="15"/>
              </a:cubicBezTo>
              <a:cubicBezTo>
                <a:pt x="0" y="6"/>
                <a:pt x="6" y="0"/>
                <a:pt x="14" y="0"/>
              </a:cubicBezTo>
            </a:path>
          </a:pathLst>
        </a:custGeom>
        <a:solidFill>
          <a:srgbClr val="C0C0C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523875</xdr:colOff>
      <xdr:row>0</xdr:row>
      <xdr:rowOff>301625</xdr:rowOff>
    </xdr:from>
    <xdr:to>
      <xdr:col>17</xdr:col>
      <xdr:colOff>895508</xdr:colOff>
      <xdr:row>1</xdr:row>
      <xdr:rowOff>126478</xdr:rowOff>
    </xdr:to>
    <xdr:sp macro="" textlink="">
      <xdr:nvSpPr>
        <xdr:cNvPr id="18496" name="Text Box 64">
          <a:extLst>
            <a:ext uri="{FF2B5EF4-FFF2-40B4-BE49-F238E27FC236}">
              <a16:creationId xmlns:a16="http://schemas.microsoft.com/office/drawing/2014/main" id="{00000000-0008-0000-0200-000040480000}"/>
            </a:ext>
          </a:extLst>
        </xdr:cNvPr>
        <xdr:cNvSpPr txBox="1">
          <a:spLocks noChangeArrowheads="1"/>
        </xdr:cNvSpPr>
      </xdr:nvSpPr>
      <xdr:spPr bwMode="auto">
        <a:xfrm>
          <a:off x="8896350" y="301625"/>
          <a:ext cx="2019458" cy="596378"/>
        </a:xfrm>
        <a:prstGeom prst="rect">
          <a:avLst/>
        </a:prstGeom>
        <a:noFill/>
        <a:ln w="9525">
          <a:noFill/>
          <a:miter lim="800000"/>
          <a:headEnd/>
          <a:tailEnd/>
        </a:ln>
      </xdr:spPr>
      <xdr:txBody>
        <a:bodyPr vertOverflow="clip" wrap="square" lIns="27432" tIns="22860" rIns="0" bIns="0" anchor="t" upright="1"/>
        <a:lstStyle/>
        <a:p>
          <a:pPr algn="l" rtl="0">
            <a:defRPr sz="1000"/>
          </a:pPr>
          <a:r>
            <a:rPr lang="en-AU" sz="1200" b="1" i="0" strike="noStrike">
              <a:solidFill>
                <a:srgbClr val="C00000"/>
              </a:solidFill>
              <a:latin typeface="Arial"/>
              <a:cs typeface="Arial"/>
            </a:rPr>
            <a:t>Decision - Go / Stop / Recyle / Hold</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127000</xdr:colOff>
      <xdr:row>39</xdr:row>
      <xdr:rowOff>0</xdr:rowOff>
    </xdr:from>
    <xdr:to>
      <xdr:col>6</xdr:col>
      <xdr:colOff>177800</xdr:colOff>
      <xdr:row>39</xdr:row>
      <xdr:rowOff>133350</xdr:rowOff>
    </xdr:to>
    <xdr:sp macro="" textlink="">
      <xdr:nvSpPr>
        <xdr:cNvPr id="166678" name="Text Box 1">
          <a:extLst>
            <a:ext uri="{FF2B5EF4-FFF2-40B4-BE49-F238E27FC236}">
              <a16:creationId xmlns:a16="http://schemas.microsoft.com/office/drawing/2014/main" id="{00000000-0008-0000-0300-0000168B0200}"/>
            </a:ext>
          </a:extLst>
        </xdr:cNvPr>
        <xdr:cNvSpPr txBox="1">
          <a:spLocks noChangeArrowheads="1"/>
        </xdr:cNvSpPr>
      </xdr:nvSpPr>
      <xdr:spPr bwMode="auto">
        <a:xfrm>
          <a:off x="3657600" y="1973580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39</xdr:row>
      <xdr:rowOff>0</xdr:rowOff>
    </xdr:from>
    <xdr:to>
      <xdr:col>10</xdr:col>
      <xdr:colOff>177800</xdr:colOff>
      <xdr:row>39</xdr:row>
      <xdr:rowOff>133350</xdr:rowOff>
    </xdr:to>
    <xdr:sp macro="" textlink="">
      <xdr:nvSpPr>
        <xdr:cNvPr id="166679" name="Text Box 2">
          <a:extLst>
            <a:ext uri="{FF2B5EF4-FFF2-40B4-BE49-F238E27FC236}">
              <a16:creationId xmlns:a16="http://schemas.microsoft.com/office/drawing/2014/main" id="{00000000-0008-0000-0300-0000178B0200}"/>
            </a:ext>
          </a:extLst>
        </xdr:cNvPr>
        <xdr:cNvSpPr txBox="1">
          <a:spLocks noChangeArrowheads="1"/>
        </xdr:cNvSpPr>
      </xdr:nvSpPr>
      <xdr:spPr bwMode="auto">
        <a:xfrm>
          <a:off x="6057900" y="1973580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127000</xdr:colOff>
      <xdr:row>39</xdr:row>
      <xdr:rowOff>0</xdr:rowOff>
    </xdr:from>
    <xdr:to>
      <xdr:col>6</xdr:col>
      <xdr:colOff>177800</xdr:colOff>
      <xdr:row>39</xdr:row>
      <xdr:rowOff>133350</xdr:rowOff>
    </xdr:to>
    <xdr:sp macro="" textlink="">
      <xdr:nvSpPr>
        <xdr:cNvPr id="166680" name="Text Box 3">
          <a:extLst>
            <a:ext uri="{FF2B5EF4-FFF2-40B4-BE49-F238E27FC236}">
              <a16:creationId xmlns:a16="http://schemas.microsoft.com/office/drawing/2014/main" id="{00000000-0008-0000-0300-0000188B0200}"/>
            </a:ext>
          </a:extLst>
        </xdr:cNvPr>
        <xdr:cNvSpPr txBox="1">
          <a:spLocks noChangeArrowheads="1"/>
        </xdr:cNvSpPr>
      </xdr:nvSpPr>
      <xdr:spPr bwMode="auto">
        <a:xfrm>
          <a:off x="3657600" y="1973580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127000</xdr:colOff>
      <xdr:row>39</xdr:row>
      <xdr:rowOff>0</xdr:rowOff>
    </xdr:from>
    <xdr:to>
      <xdr:col>6</xdr:col>
      <xdr:colOff>177800</xdr:colOff>
      <xdr:row>39</xdr:row>
      <xdr:rowOff>133350</xdr:rowOff>
    </xdr:to>
    <xdr:sp macro="" textlink="">
      <xdr:nvSpPr>
        <xdr:cNvPr id="166681" name="Text Box 4">
          <a:extLst>
            <a:ext uri="{FF2B5EF4-FFF2-40B4-BE49-F238E27FC236}">
              <a16:creationId xmlns:a16="http://schemas.microsoft.com/office/drawing/2014/main" id="{00000000-0008-0000-0300-0000198B0200}"/>
            </a:ext>
          </a:extLst>
        </xdr:cNvPr>
        <xdr:cNvSpPr txBox="1">
          <a:spLocks noChangeArrowheads="1"/>
        </xdr:cNvSpPr>
      </xdr:nvSpPr>
      <xdr:spPr bwMode="auto">
        <a:xfrm>
          <a:off x="3657600" y="1973580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39</xdr:row>
      <xdr:rowOff>0</xdr:rowOff>
    </xdr:from>
    <xdr:to>
      <xdr:col>10</xdr:col>
      <xdr:colOff>177800</xdr:colOff>
      <xdr:row>39</xdr:row>
      <xdr:rowOff>133350</xdr:rowOff>
    </xdr:to>
    <xdr:sp macro="" textlink="">
      <xdr:nvSpPr>
        <xdr:cNvPr id="166682" name="Text Box 5">
          <a:extLst>
            <a:ext uri="{FF2B5EF4-FFF2-40B4-BE49-F238E27FC236}">
              <a16:creationId xmlns:a16="http://schemas.microsoft.com/office/drawing/2014/main" id="{00000000-0008-0000-0300-00001A8B0200}"/>
            </a:ext>
          </a:extLst>
        </xdr:cNvPr>
        <xdr:cNvSpPr txBox="1">
          <a:spLocks noChangeArrowheads="1"/>
        </xdr:cNvSpPr>
      </xdr:nvSpPr>
      <xdr:spPr bwMode="auto">
        <a:xfrm>
          <a:off x="6057900" y="1973580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39</xdr:row>
      <xdr:rowOff>0</xdr:rowOff>
    </xdr:from>
    <xdr:to>
      <xdr:col>10</xdr:col>
      <xdr:colOff>177800</xdr:colOff>
      <xdr:row>39</xdr:row>
      <xdr:rowOff>133350</xdr:rowOff>
    </xdr:to>
    <xdr:sp macro="" textlink="">
      <xdr:nvSpPr>
        <xdr:cNvPr id="166683" name="Text Box 6">
          <a:extLst>
            <a:ext uri="{FF2B5EF4-FFF2-40B4-BE49-F238E27FC236}">
              <a16:creationId xmlns:a16="http://schemas.microsoft.com/office/drawing/2014/main" id="{00000000-0008-0000-0300-00001B8B0200}"/>
            </a:ext>
          </a:extLst>
        </xdr:cNvPr>
        <xdr:cNvSpPr txBox="1">
          <a:spLocks noChangeArrowheads="1"/>
        </xdr:cNvSpPr>
      </xdr:nvSpPr>
      <xdr:spPr bwMode="auto">
        <a:xfrm>
          <a:off x="6057900" y="1973580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39</xdr:row>
      <xdr:rowOff>0</xdr:rowOff>
    </xdr:from>
    <xdr:to>
      <xdr:col>10</xdr:col>
      <xdr:colOff>177800</xdr:colOff>
      <xdr:row>39</xdr:row>
      <xdr:rowOff>133350</xdr:rowOff>
    </xdr:to>
    <xdr:sp macro="" textlink="">
      <xdr:nvSpPr>
        <xdr:cNvPr id="166684" name="Text Box 7">
          <a:extLst>
            <a:ext uri="{FF2B5EF4-FFF2-40B4-BE49-F238E27FC236}">
              <a16:creationId xmlns:a16="http://schemas.microsoft.com/office/drawing/2014/main" id="{00000000-0008-0000-0300-00001C8B0200}"/>
            </a:ext>
          </a:extLst>
        </xdr:cNvPr>
        <xdr:cNvSpPr txBox="1">
          <a:spLocks noChangeArrowheads="1"/>
        </xdr:cNvSpPr>
      </xdr:nvSpPr>
      <xdr:spPr bwMode="auto">
        <a:xfrm>
          <a:off x="6057900" y="1973580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39</xdr:row>
      <xdr:rowOff>0</xdr:rowOff>
    </xdr:from>
    <xdr:to>
      <xdr:col>10</xdr:col>
      <xdr:colOff>177800</xdr:colOff>
      <xdr:row>39</xdr:row>
      <xdr:rowOff>133350</xdr:rowOff>
    </xdr:to>
    <xdr:sp macro="" textlink="">
      <xdr:nvSpPr>
        <xdr:cNvPr id="166685" name="Text Box 8">
          <a:extLst>
            <a:ext uri="{FF2B5EF4-FFF2-40B4-BE49-F238E27FC236}">
              <a16:creationId xmlns:a16="http://schemas.microsoft.com/office/drawing/2014/main" id="{00000000-0008-0000-0300-00001D8B0200}"/>
            </a:ext>
          </a:extLst>
        </xdr:cNvPr>
        <xdr:cNvSpPr txBox="1">
          <a:spLocks noChangeArrowheads="1"/>
        </xdr:cNvSpPr>
      </xdr:nvSpPr>
      <xdr:spPr bwMode="auto">
        <a:xfrm>
          <a:off x="6057900" y="1973580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39</xdr:row>
      <xdr:rowOff>0</xdr:rowOff>
    </xdr:from>
    <xdr:to>
      <xdr:col>10</xdr:col>
      <xdr:colOff>177800</xdr:colOff>
      <xdr:row>39</xdr:row>
      <xdr:rowOff>133350</xdr:rowOff>
    </xdr:to>
    <xdr:sp macro="" textlink="">
      <xdr:nvSpPr>
        <xdr:cNvPr id="166686" name="Text Box 9">
          <a:extLst>
            <a:ext uri="{FF2B5EF4-FFF2-40B4-BE49-F238E27FC236}">
              <a16:creationId xmlns:a16="http://schemas.microsoft.com/office/drawing/2014/main" id="{00000000-0008-0000-0300-00001E8B0200}"/>
            </a:ext>
          </a:extLst>
        </xdr:cNvPr>
        <xdr:cNvSpPr txBox="1">
          <a:spLocks noChangeArrowheads="1"/>
        </xdr:cNvSpPr>
      </xdr:nvSpPr>
      <xdr:spPr bwMode="auto">
        <a:xfrm>
          <a:off x="6057900" y="1973580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39</xdr:row>
      <xdr:rowOff>0</xdr:rowOff>
    </xdr:from>
    <xdr:to>
      <xdr:col>10</xdr:col>
      <xdr:colOff>177800</xdr:colOff>
      <xdr:row>39</xdr:row>
      <xdr:rowOff>133350</xdr:rowOff>
    </xdr:to>
    <xdr:sp macro="" textlink="">
      <xdr:nvSpPr>
        <xdr:cNvPr id="166687" name="Text Box 10">
          <a:extLst>
            <a:ext uri="{FF2B5EF4-FFF2-40B4-BE49-F238E27FC236}">
              <a16:creationId xmlns:a16="http://schemas.microsoft.com/office/drawing/2014/main" id="{00000000-0008-0000-0300-00001F8B0200}"/>
            </a:ext>
          </a:extLst>
        </xdr:cNvPr>
        <xdr:cNvSpPr txBox="1">
          <a:spLocks noChangeArrowheads="1"/>
        </xdr:cNvSpPr>
      </xdr:nvSpPr>
      <xdr:spPr bwMode="auto">
        <a:xfrm>
          <a:off x="6057900" y="1973580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39</xdr:row>
      <xdr:rowOff>0</xdr:rowOff>
    </xdr:from>
    <xdr:to>
      <xdr:col>10</xdr:col>
      <xdr:colOff>177800</xdr:colOff>
      <xdr:row>39</xdr:row>
      <xdr:rowOff>133350</xdr:rowOff>
    </xdr:to>
    <xdr:sp macro="" textlink="">
      <xdr:nvSpPr>
        <xdr:cNvPr id="166688" name="Text Box 11">
          <a:extLst>
            <a:ext uri="{FF2B5EF4-FFF2-40B4-BE49-F238E27FC236}">
              <a16:creationId xmlns:a16="http://schemas.microsoft.com/office/drawing/2014/main" id="{00000000-0008-0000-0300-0000208B0200}"/>
            </a:ext>
          </a:extLst>
        </xdr:cNvPr>
        <xdr:cNvSpPr txBox="1">
          <a:spLocks noChangeArrowheads="1"/>
        </xdr:cNvSpPr>
      </xdr:nvSpPr>
      <xdr:spPr bwMode="auto">
        <a:xfrm>
          <a:off x="6057900" y="1973580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39</xdr:row>
      <xdr:rowOff>0</xdr:rowOff>
    </xdr:from>
    <xdr:to>
      <xdr:col>10</xdr:col>
      <xdr:colOff>177800</xdr:colOff>
      <xdr:row>39</xdr:row>
      <xdr:rowOff>133350</xdr:rowOff>
    </xdr:to>
    <xdr:sp macro="" textlink="">
      <xdr:nvSpPr>
        <xdr:cNvPr id="166689" name="Text Box 12">
          <a:extLst>
            <a:ext uri="{FF2B5EF4-FFF2-40B4-BE49-F238E27FC236}">
              <a16:creationId xmlns:a16="http://schemas.microsoft.com/office/drawing/2014/main" id="{00000000-0008-0000-0300-0000218B0200}"/>
            </a:ext>
          </a:extLst>
        </xdr:cNvPr>
        <xdr:cNvSpPr txBox="1">
          <a:spLocks noChangeArrowheads="1"/>
        </xdr:cNvSpPr>
      </xdr:nvSpPr>
      <xdr:spPr bwMode="auto">
        <a:xfrm>
          <a:off x="6057900" y="1973580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39</xdr:row>
      <xdr:rowOff>0</xdr:rowOff>
    </xdr:from>
    <xdr:to>
      <xdr:col>10</xdr:col>
      <xdr:colOff>177800</xdr:colOff>
      <xdr:row>39</xdr:row>
      <xdr:rowOff>133350</xdr:rowOff>
    </xdr:to>
    <xdr:sp macro="" textlink="">
      <xdr:nvSpPr>
        <xdr:cNvPr id="166690" name="Text Box 13">
          <a:extLst>
            <a:ext uri="{FF2B5EF4-FFF2-40B4-BE49-F238E27FC236}">
              <a16:creationId xmlns:a16="http://schemas.microsoft.com/office/drawing/2014/main" id="{00000000-0008-0000-0300-0000228B0200}"/>
            </a:ext>
          </a:extLst>
        </xdr:cNvPr>
        <xdr:cNvSpPr txBox="1">
          <a:spLocks noChangeArrowheads="1"/>
        </xdr:cNvSpPr>
      </xdr:nvSpPr>
      <xdr:spPr bwMode="auto">
        <a:xfrm>
          <a:off x="6057900" y="1973580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39</xdr:row>
      <xdr:rowOff>0</xdr:rowOff>
    </xdr:from>
    <xdr:to>
      <xdr:col>10</xdr:col>
      <xdr:colOff>177800</xdr:colOff>
      <xdr:row>39</xdr:row>
      <xdr:rowOff>133350</xdr:rowOff>
    </xdr:to>
    <xdr:sp macro="" textlink="">
      <xdr:nvSpPr>
        <xdr:cNvPr id="166691" name="Text Box 19">
          <a:extLst>
            <a:ext uri="{FF2B5EF4-FFF2-40B4-BE49-F238E27FC236}">
              <a16:creationId xmlns:a16="http://schemas.microsoft.com/office/drawing/2014/main" id="{00000000-0008-0000-0300-0000238B0200}"/>
            </a:ext>
          </a:extLst>
        </xdr:cNvPr>
        <xdr:cNvSpPr txBox="1">
          <a:spLocks noChangeArrowheads="1"/>
        </xdr:cNvSpPr>
      </xdr:nvSpPr>
      <xdr:spPr bwMode="auto">
        <a:xfrm>
          <a:off x="6057900" y="1973580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127000</xdr:colOff>
      <xdr:row>39</xdr:row>
      <xdr:rowOff>0</xdr:rowOff>
    </xdr:from>
    <xdr:to>
      <xdr:col>6</xdr:col>
      <xdr:colOff>177800</xdr:colOff>
      <xdr:row>39</xdr:row>
      <xdr:rowOff>133350</xdr:rowOff>
    </xdr:to>
    <xdr:sp macro="" textlink="">
      <xdr:nvSpPr>
        <xdr:cNvPr id="166692" name="Text Box 20">
          <a:extLst>
            <a:ext uri="{FF2B5EF4-FFF2-40B4-BE49-F238E27FC236}">
              <a16:creationId xmlns:a16="http://schemas.microsoft.com/office/drawing/2014/main" id="{00000000-0008-0000-0300-0000248B0200}"/>
            </a:ext>
          </a:extLst>
        </xdr:cNvPr>
        <xdr:cNvSpPr txBox="1">
          <a:spLocks noChangeArrowheads="1"/>
        </xdr:cNvSpPr>
      </xdr:nvSpPr>
      <xdr:spPr bwMode="auto">
        <a:xfrm>
          <a:off x="3657600" y="1973580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127000</xdr:colOff>
      <xdr:row>39</xdr:row>
      <xdr:rowOff>0</xdr:rowOff>
    </xdr:from>
    <xdr:to>
      <xdr:col>6</xdr:col>
      <xdr:colOff>177800</xdr:colOff>
      <xdr:row>39</xdr:row>
      <xdr:rowOff>133350</xdr:rowOff>
    </xdr:to>
    <xdr:sp macro="" textlink="">
      <xdr:nvSpPr>
        <xdr:cNvPr id="166693" name="Text Box 21">
          <a:extLst>
            <a:ext uri="{FF2B5EF4-FFF2-40B4-BE49-F238E27FC236}">
              <a16:creationId xmlns:a16="http://schemas.microsoft.com/office/drawing/2014/main" id="{00000000-0008-0000-0300-0000258B0200}"/>
            </a:ext>
          </a:extLst>
        </xdr:cNvPr>
        <xdr:cNvSpPr txBox="1">
          <a:spLocks noChangeArrowheads="1"/>
        </xdr:cNvSpPr>
      </xdr:nvSpPr>
      <xdr:spPr bwMode="auto">
        <a:xfrm>
          <a:off x="3657600" y="1973580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39</xdr:row>
      <xdr:rowOff>0</xdr:rowOff>
    </xdr:from>
    <xdr:to>
      <xdr:col>10</xdr:col>
      <xdr:colOff>177800</xdr:colOff>
      <xdr:row>39</xdr:row>
      <xdr:rowOff>133350</xdr:rowOff>
    </xdr:to>
    <xdr:sp macro="" textlink="">
      <xdr:nvSpPr>
        <xdr:cNvPr id="166694" name="Text Box 22">
          <a:extLst>
            <a:ext uri="{FF2B5EF4-FFF2-40B4-BE49-F238E27FC236}">
              <a16:creationId xmlns:a16="http://schemas.microsoft.com/office/drawing/2014/main" id="{00000000-0008-0000-0300-0000268B0200}"/>
            </a:ext>
          </a:extLst>
        </xdr:cNvPr>
        <xdr:cNvSpPr txBox="1">
          <a:spLocks noChangeArrowheads="1"/>
        </xdr:cNvSpPr>
      </xdr:nvSpPr>
      <xdr:spPr bwMode="auto">
        <a:xfrm>
          <a:off x="6057900" y="1973580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39</xdr:row>
      <xdr:rowOff>0</xdr:rowOff>
    </xdr:from>
    <xdr:to>
      <xdr:col>10</xdr:col>
      <xdr:colOff>177800</xdr:colOff>
      <xdr:row>39</xdr:row>
      <xdr:rowOff>133350</xdr:rowOff>
    </xdr:to>
    <xdr:sp macro="" textlink="">
      <xdr:nvSpPr>
        <xdr:cNvPr id="166695" name="Text Box 23">
          <a:extLst>
            <a:ext uri="{FF2B5EF4-FFF2-40B4-BE49-F238E27FC236}">
              <a16:creationId xmlns:a16="http://schemas.microsoft.com/office/drawing/2014/main" id="{00000000-0008-0000-0300-0000278B0200}"/>
            </a:ext>
          </a:extLst>
        </xdr:cNvPr>
        <xdr:cNvSpPr txBox="1">
          <a:spLocks noChangeArrowheads="1"/>
        </xdr:cNvSpPr>
      </xdr:nvSpPr>
      <xdr:spPr bwMode="auto">
        <a:xfrm>
          <a:off x="6057900" y="1973580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39</xdr:row>
      <xdr:rowOff>0</xdr:rowOff>
    </xdr:from>
    <xdr:to>
      <xdr:col>10</xdr:col>
      <xdr:colOff>177800</xdr:colOff>
      <xdr:row>39</xdr:row>
      <xdr:rowOff>133350</xdr:rowOff>
    </xdr:to>
    <xdr:sp macro="" textlink="">
      <xdr:nvSpPr>
        <xdr:cNvPr id="166696" name="Text Box 24">
          <a:extLst>
            <a:ext uri="{FF2B5EF4-FFF2-40B4-BE49-F238E27FC236}">
              <a16:creationId xmlns:a16="http://schemas.microsoft.com/office/drawing/2014/main" id="{00000000-0008-0000-0300-0000288B0200}"/>
            </a:ext>
          </a:extLst>
        </xdr:cNvPr>
        <xdr:cNvSpPr txBox="1">
          <a:spLocks noChangeArrowheads="1"/>
        </xdr:cNvSpPr>
      </xdr:nvSpPr>
      <xdr:spPr bwMode="auto">
        <a:xfrm>
          <a:off x="6057900" y="1973580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39</xdr:row>
      <xdr:rowOff>0</xdr:rowOff>
    </xdr:from>
    <xdr:to>
      <xdr:col>10</xdr:col>
      <xdr:colOff>177800</xdr:colOff>
      <xdr:row>39</xdr:row>
      <xdr:rowOff>133350</xdr:rowOff>
    </xdr:to>
    <xdr:sp macro="" textlink="">
      <xdr:nvSpPr>
        <xdr:cNvPr id="166697" name="Text Box 25">
          <a:extLst>
            <a:ext uri="{FF2B5EF4-FFF2-40B4-BE49-F238E27FC236}">
              <a16:creationId xmlns:a16="http://schemas.microsoft.com/office/drawing/2014/main" id="{00000000-0008-0000-0300-0000298B0200}"/>
            </a:ext>
          </a:extLst>
        </xdr:cNvPr>
        <xdr:cNvSpPr txBox="1">
          <a:spLocks noChangeArrowheads="1"/>
        </xdr:cNvSpPr>
      </xdr:nvSpPr>
      <xdr:spPr bwMode="auto">
        <a:xfrm>
          <a:off x="6057900" y="1973580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39</xdr:row>
      <xdr:rowOff>0</xdr:rowOff>
    </xdr:from>
    <xdr:to>
      <xdr:col>10</xdr:col>
      <xdr:colOff>177800</xdr:colOff>
      <xdr:row>39</xdr:row>
      <xdr:rowOff>133350</xdr:rowOff>
    </xdr:to>
    <xdr:sp macro="" textlink="">
      <xdr:nvSpPr>
        <xdr:cNvPr id="166698" name="Text Box 26">
          <a:extLst>
            <a:ext uri="{FF2B5EF4-FFF2-40B4-BE49-F238E27FC236}">
              <a16:creationId xmlns:a16="http://schemas.microsoft.com/office/drawing/2014/main" id="{00000000-0008-0000-0300-00002A8B0200}"/>
            </a:ext>
          </a:extLst>
        </xdr:cNvPr>
        <xdr:cNvSpPr txBox="1">
          <a:spLocks noChangeArrowheads="1"/>
        </xdr:cNvSpPr>
      </xdr:nvSpPr>
      <xdr:spPr bwMode="auto">
        <a:xfrm>
          <a:off x="6057900" y="1973580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39</xdr:row>
      <xdr:rowOff>0</xdr:rowOff>
    </xdr:from>
    <xdr:to>
      <xdr:col>10</xdr:col>
      <xdr:colOff>177800</xdr:colOff>
      <xdr:row>39</xdr:row>
      <xdr:rowOff>133350</xdr:rowOff>
    </xdr:to>
    <xdr:sp macro="" textlink="">
      <xdr:nvSpPr>
        <xdr:cNvPr id="166699" name="Text Box 27">
          <a:extLst>
            <a:ext uri="{FF2B5EF4-FFF2-40B4-BE49-F238E27FC236}">
              <a16:creationId xmlns:a16="http://schemas.microsoft.com/office/drawing/2014/main" id="{00000000-0008-0000-0300-00002B8B0200}"/>
            </a:ext>
          </a:extLst>
        </xdr:cNvPr>
        <xdr:cNvSpPr txBox="1">
          <a:spLocks noChangeArrowheads="1"/>
        </xdr:cNvSpPr>
      </xdr:nvSpPr>
      <xdr:spPr bwMode="auto">
        <a:xfrm>
          <a:off x="6057900" y="1973580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39</xdr:row>
      <xdr:rowOff>0</xdr:rowOff>
    </xdr:from>
    <xdr:to>
      <xdr:col>10</xdr:col>
      <xdr:colOff>177800</xdr:colOff>
      <xdr:row>39</xdr:row>
      <xdr:rowOff>133350</xdr:rowOff>
    </xdr:to>
    <xdr:sp macro="" textlink="">
      <xdr:nvSpPr>
        <xdr:cNvPr id="166700" name="Text Box 28">
          <a:extLst>
            <a:ext uri="{FF2B5EF4-FFF2-40B4-BE49-F238E27FC236}">
              <a16:creationId xmlns:a16="http://schemas.microsoft.com/office/drawing/2014/main" id="{00000000-0008-0000-0300-00002C8B0200}"/>
            </a:ext>
          </a:extLst>
        </xdr:cNvPr>
        <xdr:cNvSpPr txBox="1">
          <a:spLocks noChangeArrowheads="1"/>
        </xdr:cNvSpPr>
      </xdr:nvSpPr>
      <xdr:spPr bwMode="auto">
        <a:xfrm>
          <a:off x="6057900" y="1973580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39</xdr:row>
      <xdr:rowOff>0</xdr:rowOff>
    </xdr:from>
    <xdr:to>
      <xdr:col>10</xdr:col>
      <xdr:colOff>177800</xdr:colOff>
      <xdr:row>39</xdr:row>
      <xdr:rowOff>133350</xdr:rowOff>
    </xdr:to>
    <xdr:sp macro="" textlink="">
      <xdr:nvSpPr>
        <xdr:cNvPr id="166701" name="Text Box 29">
          <a:extLst>
            <a:ext uri="{FF2B5EF4-FFF2-40B4-BE49-F238E27FC236}">
              <a16:creationId xmlns:a16="http://schemas.microsoft.com/office/drawing/2014/main" id="{00000000-0008-0000-0300-00002D8B0200}"/>
            </a:ext>
          </a:extLst>
        </xdr:cNvPr>
        <xdr:cNvSpPr txBox="1">
          <a:spLocks noChangeArrowheads="1"/>
        </xdr:cNvSpPr>
      </xdr:nvSpPr>
      <xdr:spPr bwMode="auto">
        <a:xfrm>
          <a:off x="6057900" y="1973580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39</xdr:row>
      <xdr:rowOff>0</xdr:rowOff>
    </xdr:from>
    <xdr:to>
      <xdr:col>10</xdr:col>
      <xdr:colOff>177800</xdr:colOff>
      <xdr:row>39</xdr:row>
      <xdr:rowOff>133350</xdr:rowOff>
    </xdr:to>
    <xdr:sp macro="" textlink="">
      <xdr:nvSpPr>
        <xdr:cNvPr id="166702" name="Text Box 30">
          <a:extLst>
            <a:ext uri="{FF2B5EF4-FFF2-40B4-BE49-F238E27FC236}">
              <a16:creationId xmlns:a16="http://schemas.microsoft.com/office/drawing/2014/main" id="{00000000-0008-0000-0300-00002E8B0200}"/>
            </a:ext>
          </a:extLst>
        </xdr:cNvPr>
        <xdr:cNvSpPr txBox="1">
          <a:spLocks noChangeArrowheads="1"/>
        </xdr:cNvSpPr>
      </xdr:nvSpPr>
      <xdr:spPr bwMode="auto">
        <a:xfrm>
          <a:off x="6057900" y="1973580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127000</xdr:colOff>
      <xdr:row>21</xdr:row>
      <xdr:rowOff>0</xdr:rowOff>
    </xdr:from>
    <xdr:to>
      <xdr:col>3</xdr:col>
      <xdr:colOff>177800</xdr:colOff>
      <xdr:row>21</xdr:row>
      <xdr:rowOff>133350</xdr:rowOff>
    </xdr:to>
    <xdr:sp macro="" textlink="">
      <xdr:nvSpPr>
        <xdr:cNvPr id="166703" name="Text Box 31">
          <a:extLst>
            <a:ext uri="{FF2B5EF4-FFF2-40B4-BE49-F238E27FC236}">
              <a16:creationId xmlns:a16="http://schemas.microsoft.com/office/drawing/2014/main" id="{00000000-0008-0000-0300-00002F8B0200}"/>
            </a:ext>
          </a:extLst>
        </xdr:cNvPr>
        <xdr:cNvSpPr txBox="1">
          <a:spLocks noChangeArrowheads="1"/>
        </xdr:cNvSpPr>
      </xdr:nvSpPr>
      <xdr:spPr bwMode="auto">
        <a:xfrm>
          <a:off x="2457450" y="1014730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127000</xdr:colOff>
      <xdr:row>38</xdr:row>
      <xdr:rowOff>0</xdr:rowOff>
    </xdr:from>
    <xdr:to>
      <xdr:col>6</xdr:col>
      <xdr:colOff>177800</xdr:colOff>
      <xdr:row>38</xdr:row>
      <xdr:rowOff>199612</xdr:rowOff>
    </xdr:to>
    <xdr:sp macro="" textlink="">
      <xdr:nvSpPr>
        <xdr:cNvPr id="166704" name="Text Box 52">
          <a:extLst>
            <a:ext uri="{FF2B5EF4-FFF2-40B4-BE49-F238E27FC236}">
              <a16:creationId xmlns:a16="http://schemas.microsoft.com/office/drawing/2014/main" id="{00000000-0008-0000-0300-0000308B0200}"/>
            </a:ext>
          </a:extLst>
        </xdr:cNvPr>
        <xdr:cNvSpPr txBox="1">
          <a:spLocks noChangeArrowheads="1"/>
        </xdr:cNvSpPr>
      </xdr:nvSpPr>
      <xdr:spPr bwMode="auto">
        <a:xfrm>
          <a:off x="3657600" y="19545300"/>
          <a:ext cx="508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38</xdr:row>
      <xdr:rowOff>0</xdr:rowOff>
    </xdr:from>
    <xdr:to>
      <xdr:col>10</xdr:col>
      <xdr:colOff>177800</xdr:colOff>
      <xdr:row>38</xdr:row>
      <xdr:rowOff>199612</xdr:rowOff>
    </xdr:to>
    <xdr:sp macro="" textlink="">
      <xdr:nvSpPr>
        <xdr:cNvPr id="166705" name="Text Box 53">
          <a:extLst>
            <a:ext uri="{FF2B5EF4-FFF2-40B4-BE49-F238E27FC236}">
              <a16:creationId xmlns:a16="http://schemas.microsoft.com/office/drawing/2014/main" id="{00000000-0008-0000-0300-0000318B0200}"/>
            </a:ext>
          </a:extLst>
        </xdr:cNvPr>
        <xdr:cNvSpPr txBox="1">
          <a:spLocks noChangeArrowheads="1"/>
        </xdr:cNvSpPr>
      </xdr:nvSpPr>
      <xdr:spPr bwMode="auto">
        <a:xfrm>
          <a:off x="6057900" y="19545300"/>
          <a:ext cx="508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127000</xdr:colOff>
      <xdr:row>38</xdr:row>
      <xdr:rowOff>0</xdr:rowOff>
    </xdr:from>
    <xdr:to>
      <xdr:col>6</xdr:col>
      <xdr:colOff>177800</xdr:colOff>
      <xdr:row>38</xdr:row>
      <xdr:rowOff>199612</xdr:rowOff>
    </xdr:to>
    <xdr:sp macro="" textlink="">
      <xdr:nvSpPr>
        <xdr:cNvPr id="166706" name="Text Box 54">
          <a:extLst>
            <a:ext uri="{FF2B5EF4-FFF2-40B4-BE49-F238E27FC236}">
              <a16:creationId xmlns:a16="http://schemas.microsoft.com/office/drawing/2014/main" id="{00000000-0008-0000-0300-0000328B0200}"/>
            </a:ext>
          </a:extLst>
        </xdr:cNvPr>
        <xdr:cNvSpPr txBox="1">
          <a:spLocks noChangeArrowheads="1"/>
        </xdr:cNvSpPr>
      </xdr:nvSpPr>
      <xdr:spPr bwMode="auto">
        <a:xfrm>
          <a:off x="3657600" y="19545300"/>
          <a:ext cx="508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127000</xdr:colOff>
      <xdr:row>38</xdr:row>
      <xdr:rowOff>0</xdr:rowOff>
    </xdr:from>
    <xdr:to>
      <xdr:col>6</xdr:col>
      <xdr:colOff>177800</xdr:colOff>
      <xdr:row>38</xdr:row>
      <xdr:rowOff>199612</xdr:rowOff>
    </xdr:to>
    <xdr:sp macro="" textlink="">
      <xdr:nvSpPr>
        <xdr:cNvPr id="166707" name="Text Box 55">
          <a:extLst>
            <a:ext uri="{FF2B5EF4-FFF2-40B4-BE49-F238E27FC236}">
              <a16:creationId xmlns:a16="http://schemas.microsoft.com/office/drawing/2014/main" id="{00000000-0008-0000-0300-0000338B0200}"/>
            </a:ext>
          </a:extLst>
        </xdr:cNvPr>
        <xdr:cNvSpPr txBox="1">
          <a:spLocks noChangeArrowheads="1"/>
        </xdr:cNvSpPr>
      </xdr:nvSpPr>
      <xdr:spPr bwMode="auto">
        <a:xfrm>
          <a:off x="3657600" y="19545300"/>
          <a:ext cx="508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38</xdr:row>
      <xdr:rowOff>0</xdr:rowOff>
    </xdr:from>
    <xdr:to>
      <xdr:col>10</xdr:col>
      <xdr:colOff>177800</xdr:colOff>
      <xdr:row>38</xdr:row>
      <xdr:rowOff>199612</xdr:rowOff>
    </xdr:to>
    <xdr:sp macro="" textlink="">
      <xdr:nvSpPr>
        <xdr:cNvPr id="166708" name="Text Box 56">
          <a:extLst>
            <a:ext uri="{FF2B5EF4-FFF2-40B4-BE49-F238E27FC236}">
              <a16:creationId xmlns:a16="http://schemas.microsoft.com/office/drawing/2014/main" id="{00000000-0008-0000-0300-0000348B0200}"/>
            </a:ext>
          </a:extLst>
        </xdr:cNvPr>
        <xdr:cNvSpPr txBox="1">
          <a:spLocks noChangeArrowheads="1"/>
        </xdr:cNvSpPr>
      </xdr:nvSpPr>
      <xdr:spPr bwMode="auto">
        <a:xfrm>
          <a:off x="6057900" y="19545300"/>
          <a:ext cx="508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38</xdr:row>
      <xdr:rowOff>0</xdr:rowOff>
    </xdr:from>
    <xdr:to>
      <xdr:col>10</xdr:col>
      <xdr:colOff>177800</xdr:colOff>
      <xdr:row>38</xdr:row>
      <xdr:rowOff>199612</xdr:rowOff>
    </xdr:to>
    <xdr:sp macro="" textlink="">
      <xdr:nvSpPr>
        <xdr:cNvPr id="166709" name="Text Box 57">
          <a:extLst>
            <a:ext uri="{FF2B5EF4-FFF2-40B4-BE49-F238E27FC236}">
              <a16:creationId xmlns:a16="http://schemas.microsoft.com/office/drawing/2014/main" id="{00000000-0008-0000-0300-0000358B0200}"/>
            </a:ext>
          </a:extLst>
        </xdr:cNvPr>
        <xdr:cNvSpPr txBox="1">
          <a:spLocks noChangeArrowheads="1"/>
        </xdr:cNvSpPr>
      </xdr:nvSpPr>
      <xdr:spPr bwMode="auto">
        <a:xfrm>
          <a:off x="6057900" y="19545300"/>
          <a:ext cx="508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38</xdr:row>
      <xdr:rowOff>0</xdr:rowOff>
    </xdr:from>
    <xdr:to>
      <xdr:col>10</xdr:col>
      <xdr:colOff>177800</xdr:colOff>
      <xdr:row>38</xdr:row>
      <xdr:rowOff>199612</xdr:rowOff>
    </xdr:to>
    <xdr:sp macro="" textlink="">
      <xdr:nvSpPr>
        <xdr:cNvPr id="166710" name="Text Box 58">
          <a:extLst>
            <a:ext uri="{FF2B5EF4-FFF2-40B4-BE49-F238E27FC236}">
              <a16:creationId xmlns:a16="http://schemas.microsoft.com/office/drawing/2014/main" id="{00000000-0008-0000-0300-0000368B0200}"/>
            </a:ext>
          </a:extLst>
        </xdr:cNvPr>
        <xdr:cNvSpPr txBox="1">
          <a:spLocks noChangeArrowheads="1"/>
        </xdr:cNvSpPr>
      </xdr:nvSpPr>
      <xdr:spPr bwMode="auto">
        <a:xfrm>
          <a:off x="6057900" y="19545300"/>
          <a:ext cx="508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38</xdr:row>
      <xdr:rowOff>0</xdr:rowOff>
    </xdr:from>
    <xdr:to>
      <xdr:col>10</xdr:col>
      <xdr:colOff>177800</xdr:colOff>
      <xdr:row>38</xdr:row>
      <xdr:rowOff>199612</xdr:rowOff>
    </xdr:to>
    <xdr:sp macro="" textlink="">
      <xdr:nvSpPr>
        <xdr:cNvPr id="166711" name="Text Box 59">
          <a:extLst>
            <a:ext uri="{FF2B5EF4-FFF2-40B4-BE49-F238E27FC236}">
              <a16:creationId xmlns:a16="http://schemas.microsoft.com/office/drawing/2014/main" id="{00000000-0008-0000-0300-0000378B0200}"/>
            </a:ext>
          </a:extLst>
        </xdr:cNvPr>
        <xdr:cNvSpPr txBox="1">
          <a:spLocks noChangeArrowheads="1"/>
        </xdr:cNvSpPr>
      </xdr:nvSpPr>
      <xdr:spPr bwMode="auto">
        <a:xfrm>
          <a:off x="6057900" y="19545300"/>
          <a:ext cx="508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38</xdr:row>
      <xdr:rowOff>0</xdr:rowOff>
    </xdr:from>
    <xdr:to>
      <xdr:col>10</xdr:col>
      <xdr:colOff>177800</xdr:colOff>
      <xdr:row>38</xdr:row>
      <xdr:rowOff>199612</xdr:rowOff>
    </xdr:to>
    <xdr:sp macro="" textlink="">
      <xdr:nvSpPr>
        <xdr:cNvPr id="166712" name="Text Box 60">
          <a:extLst>
            <a:ext uri="{FF2B5EF4-FFF2-40B4-BE49-F238E27FC236}">
              <a16:creationId xmlns:a16="http://schemas.microsoft.com/office/drawing/2014/main" id="{00000000-0008-0000-0300-0000388B0200}"/>
            </a:ext>
          </a:extLst>
        </xdr:cNvPr>
        <xdr:cNvSpPr txBox="1">
          <a:spLocks noChangeArrowheads="1"/>
        </xdr:cNvSpPr>
      </xdr:nvSpPr>
      <xdr:spPr bwMode="auto">
        <a:xfrm>
          <a:off x="6057900" y="19545300"/>
          <a:ext cx="508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38</xdr:row>
      <xdr:rowOff>0</xdr:rowOff>
    </xdr:from>
    <xdr:to>
      <xdr:col>10</xdr:col>
      <xdr:colOff>177800</xdr:colOff>
      <xdr:row>38</xdr:row>
      <xdr:rowOff>199612</xdr:rowOff>
    </xdr:to>
    <xdr:sp macro="" textlink="">
      <xdr:nvSpPr>
        <xdr:cNvPr id="166713" name="Text Box 61">
          <a:extLst>
            <a:ext uri="{FF2B5EF4-FFF2-40B4-BE49-F238E27FC236}">
              <a16:creationId xmlns:a16="http://schemas.microsoft.com/office/drawing/2014/main" id="{00000000-0008-0000-0300-0000398B0200}"/>
            </a:ext>
          </a:extLst>
        </xdr:cNvPr>
        <xdr:cNvSpPr txBox="1">
          <a:spLocks noChangeArrowheads="1"/>
        </xdr:cNvSpPr>
      </xdr:nvSpPr>
      <xdr:spPr bwMode="auto">
        <a:xfrm>
          <a:off x="6057900" y="19545300"/>
          <a:ext cx="508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38</xdr:row>
      <xdr:rowOff>0</xdr:rowOff>
    </xdr:from>
    <xdr:to>
      <xdr:col>10</xdr:col>
      <xdr:colOff>177800</xdr:colOff>
      <xdr:row>38</xdr:row>
      <xdr:rowOff>199612</xdr:rowOff>
    </xdr:to>
    <xdr:sp macro="" textlink="">
      <xdr:nvSpPr>
        <xdr:cNvPr id="166714" name="Text Box 62">
          <a:extLst>
            <a:ext uri="{FF2B5EF4-FFF2-40B4-BE49-F238E27FC236}">
              <a16:creationId xmlns:a16="http://schemas.microsoft.com/office/drawing/2014/main" id="{00000000-0008-0000-0300-00003A8B0200}"/>
            </a:ext>
          </a:extLst>
        </xdr:cNvPr>
        <xdr:cNvSpPr txBox="1">
          <a:spLocks noChangeArrowheads="1"/>
        </xdr:cNvSpPr>
      </xdr:nvSpPr>
      <xdr:spPr bwMode="auto">
        <a:xfrm>
          <a:off x="6057900" y="19545300"/>
          <a:ext cx="508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38</xdr:row>
      <xdr:rowOff>0</xdr:rowOff>
    </xdr:from>
    <xdr:to>
      <xdr:col>10</xdr:col>
      <xdr:colOff>177800</xdr:colOff>
      <xdr:row>38</xdr:row>
      <xdr:rowOff>199612</xdr:rowOff>
    </xdr:to>
    <xdr:sp macro="" textlink="">
      <xdr:nvSpPr>
        <xdr:cNvPr id="166715" name="Text Box 63">
          <a:extLst>
            <a:ext uri="{FF2B5EF4-FFF2-40B4-BE49-F238E27FC236}">
              <a16:creationId xmlns:a16="http://schemas.microsoft.com/office/drawing/2014/main" id="{00000000-0008-0000-0300-00003B8B0200}"/>
            </a:ext>
          </a:extLst>
        </xdr:cNvPr>
        <xdr:cNvSpPr txBox="1">
          <a:spLocks noChangeArrowheads="1"/>
        </xdr:cNvSpPr>
      </xdr:nvSpPr>
      <xdr:spPr bwMode="auto">
        <a:xfrm>
          <a:off x="6057900" y="19545300"/>
          <a:ext cx="508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38</xdr:row>
      <xdr:rowOff>0</xdr:rowOff>
    </xdr:from>
    <xdr:to>
      <xdr:col>10</xdr:col>
      <xdr:colOff>177800</xdr:colOff>
      <xdr:row>38</xdr:row>
      <xdr:rowOff>199612</xdr:rowOff>
    </xdr:to>
    <xdr:sp macro="" textlink="">
      <xdr:nvSpPr>
        <xdr:cNvPr id="166716" name="Text Box 64">
          <a:extLst>
            <a:ext uri="{FF2B5EF4-FFF2-40B4-BE49-F238E27FC236}">
              <a16:creationId xmlns:a16="http://schemas.microsoft.com/office/drawing/2014/main" id="{00000000-0008-0000-0300-00003C8B0200}"/>
            </a:ext>
          </a:extLst>
        </xdr:cNvPr>
        <xdr:cNvSpPr txBox="1">
          <a:spLocks noChangeArrowheads="1"/>
        </xdr:cNvSpPr>
      </xdr:nvSpPr>
      <xdr:spPr bwMode="auto">
        <a:xfrm>
          <a:off x="6057900" y="19545300"/>
          <a:ext cx="508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38</xdr:row>
      <xdr:rowOff>0</xdr:rowOff>
    </xdr:from>
    <xdr:to>
      <xdr:col>10</xdr:col>
      <xdr:colOff>177800</xdr:colOff>
      <xdr:row>38</xdr:row>
      <xdr:rowOff>199612</xdr:rowOff>
    </xdr:to>
    <xdr:sp macro="" textlink="">
      <xdr:nvSpPr>
        <xdr:cNvPr id="166717" name="Text Box 65">
          <a:extLst>
            <a:ext uri="{FF2B5EF4-FFF2-40B4-BE49-F238E27FC236}">
              <a16:creationId xmlns:a16="http://schemas.microsoft.com/office/drawing/2014/main" id="{00000000-0008-0000-0300-00003D8B0200}"/>
            </a:ext>
          </a:extLst>
        </xdr:cNvPr>
        <xdr:cNvSpPr txBox="1">
          <a:spLocks noChangeArrowheads="1"/>
        </xdr:cNvSpPr>
      </xdr:nvSpPr>
      <xdr:spPr bwMode="auto">
        <a:xfrm>
          <a:off x="6057900" y="19545300"/>
          <a:ext cx="508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127000</xdr:colOff>
      <xdr:row>38</xdr:row>
      <xdr:rowOff>0</xdr:rowOff>
    </xdr:from>
    <xdr:to>
      <xdr:col>6</xdr:col>
      <xdr:colOff>177800</xdr:colOff>
      <xdr:row>38</xdr:row>
      <xdr:rowOff>199612</xdr:rowOff>
    </xdr:to>
    <xdr:sp macro="" textlink="">
      <xdr:nvSpPr>
        <xdr:cNvPr id="166718" name="Text Box 66">
          <a:extLst>
            <a:ext uri="{FF2B5EF4-FFF2-40B4-BE49-F238E27FC236}">
              <a16:creationId xmlns:a16="http://schemas.microsoft.com/office/drawing/2014/main" id="{00000000-0008-0000-0300-00003E8B0200}"/>
            </a:ext>
          </a:extLst>
        </xdr:cNvPr>
        <xdr:cNvSpPr txBox="1">
          <a:spLocks noChangeArrowheads="1"/>
        </xdr:cNvSpPr>
      </xdr:nvSpPr>
      <xdr:spPr bwMode="auto">
        <a:xfrm>
          <a:off x="3657600" y="19545300"/>
          <a:ext cx="508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127000</xdr:colOff>
      <xdr:row>38</xdr:row>
      <xdr:rowOff>0</xdr:rowOff>
    </xdr:from>
    <xdr:to>
      <xdr:col>6</xdr:col>
      <xdr:colOff>177800</xdr:colOff>
      <xdr:row>38</xdr:row>
      <xdr:rowOff>199612</xdr:rowOff>
    </xdr:to>
    <xdr:sp macro="" textlink="">
      <xdr:nvSpPr>
        <xdr:cNvPr id="166719" name="Text Box 67">
          <a:extLst>
            <a:ext uri="{FF2B5EF4-FFF2-40B4-BE49-F238E27FC236}">
              <a16:creationId xmlns:a16="http://schemas.microsoft.com/office/drawing/2014/main" id="{00000000-0008-0000-0300-00003F8B0200}"/>
            </a:ext>
          </a:extLst>
        </xdr:cNvPr>
        <xdr:cNvSpPr txBox="1">
          <a:spLocks noChangeArrowheads="1"/>
        </xdr:cNvSpPr>
      </xdr:nvSpPr>
      <xdr:spPr bwMode="auto">
        <a:xfrm>
          <a:off x="3657600" y="19545300"/>
          <a:ext cx="508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38</xdr:row>
      <xdr:rowOff>0</xdr:rowOff>
    </xdr:from>
    <xdr:to>
      <xdr:col>10</xdr:col>
      <xdr:colOff>177800</xdr:colOff>
      <xdr:row>38</xdr:row>
      <xdr:rowOff>199612</xdr:rowOff>
    </xdr:to>
    <xdr:sp macro="" textlink="">
      <xdr:nvSpPr>
        <xdr:cNvPr id="166720" name="Text Box 68">
          <a:extLst>
            <a:ext uri="{FF2B5EF4-FFF2-40B4-BE49-F238E27FC236}">
              <a16:creationId xmlns:a16="http://schemas.microsoft.com/office/drawing/2014/main" id="{00000000-0008-0000-0300-0000408B0200}"/>
            </a:ext>
          </a:extLst>
        </xdr:cNvPr>
        <xdr:cNvSpPr txBox="1">
          <a:spLocks noChangeArrowheads="1"/>
        </xdr:cNvSpPr>
      </xdr:nvSpPr>
      <xdr:spPr bwMode="auto">
        <a:xfrm>
          <a:off x="6057900" y="19545300"/>
          <a:ext cx="508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38</xdr:row>
      <xdr:rowOff>0</xdr:rowOff>
    </xdr:from>
    <xdr:to>
      <xdr:col>10</xdr:col>
      <xdr:colOff>177800</xdr:colOff>
      <xdr:row>38</xdr:row>
      <xdr:rowOff>199612</xdr:rowOff>
    </xdr:to>
    <xdr:sp macro="" textlink="">
      <xdr:nvSpPr>
        <xdr:cNvPr id="166721" name="Text Box 69">
          <a:extLst>
            <a:ext uri="{FF2B5EF4-FFF2-40B4-BE49-F238E27FC236}">
              <a16:creationId xmlns:a16="http://schemas.microsoft.com/office/drawing/2014/main" id="{00000000-0008-0000-0300-0000418B0200}"/>
            </a:ext>
          </a:extLst>
        </xdr:cNvPr>
        <xdr:cNvSpPr txBox="1">
          <a:spLocks noChangeArrowheads="1"/>
        </xdr:cNvSpPr>
      </xdr:nvSpPr>
      <xdr:spPr bwMode="auto">
        <a:xfrm>
          <a:off x="6057900" y="19545300"/>
          <a:ext cx="508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38</xdr:row>
      <xdr:rowOff>0</xdr:rowOff>
    </xdr:from>
    <xdr:to>
      <xdr:col>10</xdr:col>
      <xdr:colOff>177800</xdr:colOff>
      <xdr:row>38</xdr:row>
      <xdr:rowOff>199612</xdr:rowOff>
    </xdr:to>
    <xdr:sp macro="" textlink="">
      <xdr:nvSpPr>
        <xdr:cNvPr id="166722" name="Text Box 70">
          <a:extLst>
            <a:ext uri="{FF2B5EF4-FFF2-40B4-BE49-F238E27FC236}">
              <a16:creationId xmlns:a16="http://schemas.microsoft.com/office/drawing/2014/main" id="{00000000-0008-0000-0300-0000428B0200}"/>
            </a:ext>
          </a:extLst>
        </xdr:cNvPr>
        <xdr:cNvSpPr txBox="1">
          <a:spLocks noChangeArrowheads="1"/>
        </xdr:cNvSpPr>
      </xdr:nvSpPr>
      <xdr:spPr bwMode="auto">
        <a:xfrm>
          <a:off x="6057900" y="19545300"/>
          <a:ext cx="508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38</xdr:row>
      <xdr:rowOff>0</xdr:rowOff>
    </xdr:from>
    <xdr:to>
      <xdr:col>10</xdr:col>
      <xdr:colOff>177800</xdr:colOff>
      <xdr:row>38</xdr:row>
      <xdr:rowOff>199612</xdr:rowOff>
    </xdr:to>
    <xdr:sp macro="" textlink="">
      <xdr:nvSpPr>
        <xdr:cNvPr id="166723" name="Text Box 71">
          <a:extLst>
            <a:ext uri="{FF2B5EF4-FFF2-40B4-BE49-F238E27FC236}">
              <a16:creationId xmlns:a16="http://schemas.microsoft.com/office/drawing/2014/main" id="{00000000-0008-0000-0300-0000438B0200}"/>
            </a:ext>
          </a:extLst>
        </xdr:cNvPr>
        <xdr:cNvSpPr txBox="1">
          <a:spLocks noChangeArrowheads="1"/>
        </xdr:cNvSpPr>
      </xdr:nvSpPr>
      <xdr:spPr bwMode="auto">
        <a:xfrm>
          <a:off x="6057900" y="19545300"/>
          <a:ext cx="508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38</xdr:row>
      <xdr:rowOff>0</xdr:rowOff>
    </xdr:from>
    <xdr:to>
      <xdr:col>10</xdr:col>
      <xdr:colOff>177800</xdr:colOff>
      <xdr:row>38</xdr:row>
      <xdr:rowOff>199612</xdr:rowOff>
    </xdr:to>
    <xdr:sp macro="" textlink="">
      <xdr:nvSpPr>
        <xdr:cNvPr id="166724" name="Text Box 72">
          <a:extLst>
            <a:ext uri="{FF2B5EF4-FFF2-40B4-BE49-F238E27FC236}">
              <a16:creationId xmlns:a16="http://schemas.microsoft.com/office/drawing/2014/main" id="{00000000-0008-0000-0300-0000448B0200}"/>
            </a:ext>
          </a:extLst>
        </xdr:cNvPr>
        <xdr:cNvSpPr txBox="1">
          <a:spLocks noChangeArrowheads="1"/>
        </xdr:cNvSpPr>
      </xdr:nvSpPr>
      <xdr:spPr bwMode="auto">
        <a:xfrm>
          <a:off x="6057900" y="19545300"/>
          <a:ext cx="508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38</xdr:row>
      <xdr:rowOff>0</xdr:rowOff>
    </xdr:from>
    <xdr:to>
      <xdr:col>10</xdr:col>
      <xdr:colOff>177800</xdr:colOff>
      <xdr:row>38</xdr:row>
      <xdr:rowOff>199612</xdr:rowOff>
    </xdr:to>
    <xdr:sp macro="" textlink="">
      <xdr:nvSpPr>
        <xdr:cNvPr id="166725" name="Text Box 73">
          <a:extLst>
            <a:ext uri="{FF2B5EF4-FFF2-40B4-BE49-F238E27FC236}">
              <a16:creationId xmlns:a16="http://schemas.microsoft.com/office/drawing/2014/main" id="{00000000-0008-0000-0300-0000458B0200}"/>
            </a:ext>
          </a:extLst>
        </xdr:cNvPr>
        <xdr:cNvSpPr txBox="1">
          <a:spLocks noChangeArrowheads="1"/>
        </xdr:cNvSpPr>
      </xdr:nvSpPr>
      <xdr:spPr bwMode="auto">
        <a:xfrm>
          <a:off x="6057900" y="19545300"/>
          <a:ext cx="508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38</xdr:row>
      <xdr:rowOff>0</xdr:rowOff>
    </xdr:from>
    <xdr:to>
      <xdr:col>10</xdr:col>
      <xdr:colOff>177800</xdr:colOff>
      <xdr:row>38</xdr:row>
      <xdr:rowOff>199612</xdr:rowOff>
    </xdr:to>
    <xdr:sp macro="" textlink="">
      <xdr:nvSpPr>
        <xdr:cNvPr id="166726" name="Text Box 74">
          <a:extLst>
            <a:ext uri="{FF2B5EF4-FFF2-40B4-BE49-F238E27FC236}">
              <a16:creationId xmlns:a16="http://schemas.microsoft.com/office/drawing/2014/main" id="{00000000-0008-0000-0300-0000468B0200}"/>
            </a:ext>
          </a:extLst>
        </xdr:cNvPr>
        <xdr:cNvSpPr txBox="1">
          <a:spLocks noChangeArrowheads="1"/>
        </xdr:cNvSpPr>
      </xdr:nvSpPr>
      <xdr:spPr bwMode="auto">
        <a:xfrm>
          <a:off x="6057900" y="19545300"/>
          <a:ext cx="508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38</xdr:row>
      <xdr:rowOff>0</xdr:rowOff>
    </xdr:from>
    <xdr:to>
      <xdr:col>10</xdr:col>
      <xdr:colOff>177800</xdr:colOff>
      <xdr:row>38</xdr:row>
      <xdr:rowOff>199612</xdr:rowOff>
    </xdr:to>
    <xdr:sp macro="" textlink="">
      <xdr:nvSpPr>
        <xdr:cNvPr id="166727" name="Text Box 75">
          <a:extLst>
            <a:ext uri="{FF2B5EF4-FFF2-40B4-BE49-F238E27FC236}">
              <a16:creationId xmlns:a16="http://schemas.microsoft.com/office/drawing/2014/main" id="{00000000-0008-0000-0300-0000478B0200}"/>
            </a:ext>
          </a:extLst>
        </xdr:cNvPr>
        <xdr:cNvSpPr txBox="1">
          <a:spLocks noChangeArrowheads="1"/>
        </xdr:cNvSpPr>
      </xdr:nvSpPr>
      <xdr:spPr bwMode="auto">
        <a:xfrm>
          <a:off x="6057900" y="19545300"/>
          <a:ext cx="508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38</xdr:row>
      <xdr:rowOff>0</xdr:rowOff>
    </xdr:from>
    <xdr:to>
      <xdr:col>10</xdr:col>
      <xdr:colOff>177800</xdr:colOff>
      <xdr:row>38</xdr:row>
      <xdr:rowOff>199612</xdr:rowOff>
    </xdr:to>
    <xdr:sp macro="" textlink="">
      <xdr:nvSpPr>
        <xdr:cNvPr id="166728" name="Text Box 76">
          <a:extLst>
            <a:ext uri="{FF2B5EF4-FFF2-40B4-BE49-F238E27FC236}">
              <a16:creationId xmlns:a16="http://schemas.microsoft.com/office/drawing/2014/main" id="{00000000-0008-0000-0300-0000488B0200}"/>
            </a:ext>
          </a:extLst>
        </xdr:cNvPr>
        <xdr:cNvSpPr txBox="1">
          <a:spLocks noChangeArrowheads="1"/>
        </xdr:cNvSpPr>
      </xdr:nvSpPr>
      <xdr:spPr bwMode="auto">
        <a:xfrm>
          <a:off x="6057900" y="19545300"/>
          <a:ext cx="508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127000</xdr:colOff>
      <xdr:row>21</xdr:row>
      <xdr:rowOff>0</xdr:rowOff>
    </xdr:from>
    <xdr:to>
      <xdr:col>3</xdr:col>
      <xdr:colOff>177800</xdr:colOff>
      <xdr:row>21</xdr:row>
      <xdr:rowOff>133350</xdr:rowOff>
    </xdr:to>
    <xdr:sp macro="" textlink="">
      <xdr:nvSpPr>
        <xdr:cNvPr id="166729" name="Text Box 77">
          <a:extLst>
            <a:ext uri="{FF2B5EF4-FFF2-40B4-BE49-F238E27FC236}">
              <a16:creationId xmlns:a16="http://schemas.microsoft.com/office/drawing/2014/main" id="{00000000-0008-0000-0300-0000498B0200}"/>
            </a:ext>
          </a:extLst>
        </xdr:cNvPr>
        <xdr:cNvSpPr txBox="1">
          <a:spLocks noChangeArrowheads="1"/>
        </xdr:cNvSpPr>
      </xdr:nvSpPr>
      <xdr:spPr bwMode="auto">
        <a:xfrm>
          <a:off x="2457450" y="1014730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25400</xdr:colOff>
      <xdr:row>0</xdr:row>
      <xdr:rowOff>133349</xdr:rowOff>
    </xdr:from>
    <xdr:to>
      <xdr:col>8</xdr:col>
      <xdr:colOff>508000</xdr:colOff>
      <xdr:row>2</xdr:row>
      <xdr:rowOff>71436</xdr:rowOff>
    </xdr:to>
    <xdr:sp macro="" textlink="">
      <xdr:nvSpPr>
        <xdr:cNvPr id="166730" name="Freeform 78">
          <a:extLst>
            <a:ext uri="{FF2B5EF4-FFF2-40B4-BE49-F238E27FC236}">
              <a16:creationId xmlns:a16="http://schemas.microsoft.com/office/drawing/2014/main" id="{00000000-0008-0000-0300-00004A8B0200}"/>
            </a:ext>
          </a:extLst>
        </xdr:cNvPr>
        <xdr:cNvSpPr>
          <a:spLocks/>
        </xdr:cNvSpPr>
      </xdr:nvSpPr>
      <xdr:spPr bwMode="auto">
        <a:xfrm>
          <a:off x="25400" y="133349"/>
          <a:ext cx="11769725" cy="1176337"/>
        </a:xfrm>
        <a:custGeom>
          <a:avLst/>
          <a:gdLst>
            <a:gd name="T0" fmla="*/ 2147483646 w 863"/>
            <a:gd name="T1" fmla="*/ 0 h 124"/>
            <a:gd name="T2" fmla="*/ 2147483646 w 863"/>
            <a:gd name="T3" fmla="*/ 0 h 124"/>
            <a:gd name="T4" fmla="*/ 2147483646 w 863"/>
            <a:gd name="T5" fmla="*/ 2147483646 h 124"/>
            <a:gd name="T6" fmla="*/ 2147483646 w 863"/>
            <a:gd name="T7" fmla="*/ 2147483646 h 124"/>
            <a:gd name="T8" fmla="*/ 2147483646 w 863"/>
            <a:gd name="T9" fmla="*/ 2147483646 h 124"/>
            <a:gd name="T10" fmla="*/ 2147483646 w 863"/>
            <a:gd name="T11" fmla="*/ 2147483646 h 124"/>
            <a:gd name="T12" fmla="*/ 0 w 863"/>
            <a:gd name="T13" fmla="*/ 2147483646 h 124"/>
            <a:gd name="T14" fmla="*/ 0 w 863"/>
            <a:gd name="T15" fmla="*/ 2147483646 h 124"/>
            <a:gd name="T16" fmla="*/ 2147483646 w 863"/>
            <a:gd name="T17" fmla="*/ 0 h 12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863"/>
            <a:gd name="T28" fmla="*/ 0 h 124"/>
            <a:gd name="T29" fmla="*/ 863 w 863"/>
            <a:gd name="T30" fmla="*/ 124 h 124"/>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863" h="124">
              <a:moveTo>
                <a:pt x="431" y="0"/>
              </a:moveTo>
              <a:cubicBezTo>
                <a:pt x="848" y="0"/>
                <a:pt x="848" y="0"/>
                <a:pt x="848" y="0"/>
              </a:cubicBezTo>
              <a:cubicBezTo>
                <a:pt x="856" y="0"/>
                <a:pt x="863" y="6"/>
                <a:pt x="863" y="15"/>
              </a:cubicBezTo>
              <a:cubicBezTo>
                <a:pt x="863" y="110"/>
                <a:pt x="863" y="110"/>
                <a:pt x="863" y="110"/>
              </a:cubicBezTo>
              <a:cubicBezTo>
                <a:pt x="863" y="118"/>
                <a:pt x="856" y="124"/>
                <a:pt x="848" y="124"/>
              </a:cubicBezTo>
              <a:cubicBezTo>
                <a:pt x="14" y="124"/>
                <a:pt x="14" y="124"/>
                <a:pt x="14" y="124"/>
              </a:cubicBezTo>
              <a:cubicBezTo>
                <a:pt x="6" y="124"/>
                <a:pt x="0" y="118"/>
                <a:pt x="0" y="110"/>
              </a:cubicBezTo>
              <a:cubicBezTo>
                <a:pt x="0" y="15"/>
                <a:pt x="0" y="15"/>
                <a:pt x="0" y="15"/>
              </a:cubicBezTo>
              <a:cubicBezTo>
                <a:pt x="0" y="6"/>
                <a:pt x="6" y="0"/>
                <a:pt x="14" y="0"/>
              </a:cubicBezTo>
            </a:path>
          </a:pathLst>
        </a:custGeom>
        <a:solidFill>
          <a:srgbClr val="091C5A"/>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122767</xdr:colOff>
      <xdr:row>0</xdr:row>
      <xdr:rowOff>327025</xdr:rowOff>
    </xdr:from>
    <xdr:to>
      <xdr:col>8</xdr:col>
      <xdr:colOff>426508</xdr:colOff>
      <xdr:row>1</xdr:row>
      <xdr:rowOff>10156</xdr:rowOff>
    </xdr:to>
    <xdr:sp macro="" textlink="">
      <xdr:nvSpPr>
        <xdr:cNvPr id="19535" name="Text Box 79">
          <a:extLst>
            <a:ext uri="{FF2B5EF4-FFF2-40B4-BE49-F238E27FC236}">
              <a16:creationId xmlns:a16="http://schemas.microsoft.com/office/drawing/2014/main" id="{00000000-0008-0000-0300-00004F4C0000}"/>
            </a:ext>
          </a:extLst>
        </xdr:cNvPr>
        <xdr:cNvSpPr txBox="1">
          <a:spLocks noChangeArrowheads="1"/>
        </xdr:cNvSpPr>
      </xdr:nvSpPr>
      <xdr:spPr bwMode="auto">
        <a:xfrm>
          <a:off x="122767" y="327025"/>
          <a:ext cx="5182658" cy="550964"/>
        </a:xfrm>
        <a:prstGeom prst="rect">
          <a:avLst/>
        </a:prstGeom>
        <a:noFill/>
        <a:ln w="9525">
          <a:noFill/>
          <a:miter lim="800000"/>
          <a:headEnd/>
          <a:tailEnd/>
        </a:ln>
      </xdr:spPr>
      <xdr:txBody>
        <a:bodyPr vertOverflow="clip" wrap="square" lIns="0" tIns="0" rIns="0" bIns="0" anchor="ctr" upright="1"/>
        <a:lstStyle/>
        <a:p>
          <a:pPr algn="ctr" rtl="0">
            <a:defRPr sz="1000"/>
          </a:pPr>
          <a:r>
            <a:rPr lang="en-AU" sz="2800" b="1" i="0" strike="noStrike">
              <a:solidFill>
                <a:srgbClr val="FFFF00"/>
              </a:solidFill>
              <a:latin typeface="Arial"/>
              <a:cs typeface="Arial"/>
            </a:rPr>
            <a:t>Gate 2: DESIGN - Concept development</a:t>
          </a:r>
          <a:endParaRPr lang="en-AU" sz="2800" b="0" i="0" strike="noStrike">
            <a:solidFill>
              <a:srgbClr val="FFFFFF"/>
            </a:solidFill>
            <a:latin typeface="Arial"/>
            <a:cs typeface="Arial"/>
          </a:endParaRPr>
        </a:p>
        <a:p>
          <a:pPr algn="l" rtl="0">
            <a:defRPr sz="1000"/>
          </a:pPr>
          <a:endParaRPr lang="en-AU" sz="1600" b="0" i="0" strike="noStrike">
            <a:solidFill>
              <a:srgbClr val="FFFFFF"/>
            </a:solidFill>
            <a:latin typeface="Arial"/>
            <a:cs typeface="Arial"/>
          </a:endParaRPr>
        </a:p>
      </xdr:txBody>
    </xdr:sp>
    <xdr:clientData/>
  </xdr:twoCellAnchor>
  <xdr:twoCellAnchor>
    <xdr:from>
      <xdr:col>9</xdr:col>
      <xdr:colOff>69850</xdr:colOff>
      <xdr:row>0</xdr:row>
      <xdr:rowOff>133350</xdr:rowOff>
    </xdr:from>
    <xdr:to>
      <xdr:col>13</xdr:col>
      <xdr:colOff>400050</xdr:colOff>
      <xdr:row>0</xdr:row>
      <xdr:rowOff>857250</xdr:rowOff>
    </xdr:to>
    <xdr:sp macro="" textlink="">
      <xdr:nvSpPr>
        <xdr:cNvPr id="166732" name="Freeform 82">
          <a:extLst>
            <a:ext uri="{FF2B5EF4-FFF2-40B4-BE49-F238E27FC236}">
              <a16:creationId xmlns:a16="http://schemas.microsoft.com/office/drawing/2014/main" id="{00000000-0008-0000-0300-00004C8B0200}"/>
            </a:ext>
          </a:extLst>
        </xdr:cNvPr>
        <xdr:cNvSpPr>
          <a:spLocks/>
        </xdr:cNvSpPr>
      </xdr:nvSpPr>
      <xdr:spPr bwMode="auto">
        <a:xfrm>
          <a:off x="5461000" y="133350"/>
          <a:ext cx="2489200" cy="723900"/>
        </a:xfrm>
        <a:custGeom>
          <a:avLst/>
          <a:gdLst>
            <a:gd name="T0" fmla="*/ 2147483646 w 863"/>
            <a:gd name="T1" fmla="*/ 0 h 124"/>
            <a:gd name="T2" fmla="*/ 2147483646 w 863"/>
            <a:gd name="T3" fmla="*/ 0 h 124"/>
            <a:gd name="T4" fmla="*/ 2147483646 w 863"/>
            <a:gd name="T5" fmla="*/ 2147483646 h 124"/>
            <a:gd name="T6" fmla="*/ 2147483646 w 863"/>
            <a:gd name="T7" fmla="*/ 2147483646 h 124"/>
            <a:gd name="T8" fmla="*/ 2147483646 w 863"/>
            <a:gd name="T9" fmla="*/ 2147483646 h 124"/>
            <a:gd name="T10" fmla="*/ 2147483646 w 863"/>
            <a:gd name="T11" fmla="*/ 2147483646 h 124"/>
            <a:gd name="T12" fmla="*/ 0 w 863"/>
            <a:gd name="T13" fmla="*/ 2147483646 h 124"/>
            <a:gd name="T14" fmla="*/ 0 w 863"/>
            <a:gd name="T15" fmla="*/ 2147483646 h 124"/>
            <a:gd name="T16" fmla="*/ 2147483646 w 863"/>
            <a:gd name="T17" fmla="*/ 0 h 12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863"/>
            <a:gd name="T28" fmla="*/ 0 h 124"/>
            <a:gd name="T29" fmla="*/ 863 w 863"/>
            <a:gd name="T30" fmla="*/ 124 h 124"/>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863" h="124">
              <a:moveTo>
                <a:pt x="431" y="0"/>
              </a:moveTo>
              <a:cubicBezTo>
                <a:pt x="848" y="0"/>
                <a:pt x="848" y="0"/>
                <a:pt x="848" y="0"/>
              </a:cubicBezTo>
              <a:cubicBezTo>
                <a:pt x="856" y="0"/>
                <a:pt x="863" y="6"/>
                <a:pt x="863" y="15"/>
              </a:cubicBezTo>
              <a:cubicBezTo>
                <a:pt x="863" y="110"/>
                <a:pt x="863" y="110"/>
                <a:pt x="863" y="110"/>
              </a:cubicBezTo>
              <a:cubicBezTo>
                <a:pt x="863" y="118"/>
                <a:pt x="856" y="124"/>
                <a:pt x="848" y="124"/>
              </a:cubicBezTo>
              <a:cubicBezTo>
                <a:pt x="14" y="124"/>
                <a:pt x="14" y="124"/>
                <a:pt x="14" y="124"/>
              </a:cubicBezTo>
              <a:cubicBezTo>
                <a:pt x="6" y="124"/>
                <a:pt x="0" y="118"/>
                <a:pt x="0" y="110"/>
              </a:cubicBezTo>
              <a:cubicBezTo>
                <a:pt x="0" y="15"/>
                <a:pt x="0" y="15"/>
                <a:pt x="0" y="15"/>
              </a:cubicBezTo>
              <a:cubicBezTo>
                <a:pt x="0" y="6"/>
                <a:pt x="6" y="0"/>
                <a:pt x="14" y="0"/>
              </a:cubicBezTo>
            </a:path>
          </a:pathLst>
        </a:custGeom>
        <a:solidFill>
          <a:srgbClr val="C0C0C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261937</xdr:colOff>
      <xdr:row>0</xdr:row>
      <xdr:rowOff>154517</xdr:rowOff>
    </xdr:from>
    <xdr:to>
      <xdr:col>14</xdr:col>
      <xdr:colOff>552174</xdr:colOff>
      <xdr:row>0</xdr:row>
      <xdr:rowOff>881062</xdr:rowOff>
    </xdr:to>
    <xdr:sp macro="" textlink="">
      <xdr:nvSpPr>
        <xdr:cNvPr id="19539" name="Text Box 83">
          <a:extLst>
            <a:ext uri="{FF2B5EF4-FFF2-40B4-BE49-F238E27FC236}">
              <a16:creationId xmlns:a16="http://schemas.microsoft.com/office/drawing/2014/main" id="{00000000-0008-0000-0300-0000534C0000}"/>
            </a:ext>
          </a:extLst>
        </xdr:cNvPr>
        <xdr:cNvSpPr txBox="1">
          <a:spLocks noChangeArrowheads="1"/>
        </xdr:cNvSpPr>
      </xdr:nvSpPr>
      <xdr:spPr bwMode="auto">
        <a:xfrm>
          <a:off x="12072937" y="154517"/>
          <a:ext cx="6290987" cy="726545"/>
        </a:xfrm>
        <a:prstGeom prst="rect">
          <a:avLst/>
        </a:prstGeom>
        <a:noFill/>
        <a:ln w="9525">
          <a:noFill/>
          <a:miter lim="800000"/>
          <a:headEnd/>
          <a:tailEnd/>
        </a:ln>
      </xdr:spPr>
      <xdr:txBody>
        <a:bodyPr vertOverflow="clip" wrap="square" lIns="27432" tIns="22860" rIns="0" bIns="0" anchor="ctr" upright="1"/>
        <a:lstStyle/>
        <a:p>
          <a:pPr algn="l" rtl="0">
            <a:defRPr sz="1000"/>
          </a:pPr>
          <a:r>
            <a:rPr lang="en-AU" sz="1800" b="1" i="0" strike="noStrike">
              <a:solidFill>
                <a:srgbClr val="C00000"/>
              </a:solidFill>
              <a:latin typeface="Arial"/>
              <a:cs typeface="Arial"/>
            </a:rPr>
            <a:t>Decision - Go / Stop / Rcycle / Hold</a:t>
          </a:r>
        </a:p>
      </xdr:txBody>
    </xdr:sp>
    <xdr:clientData/>
  </xdr:twoCellAnchor>
  <xdr:twoCellAnchor>
    <xdr:from>
      <xdr:col>13</xdr:col>
      <xdr:colOff>485069</xdr:colOff>
      <xdr:row>0</xdr:row>
      <xdr:rowOff>277281</xdr:rowOff>
    </xdr:from>
    <xdr:to>
      <xdr:col>16</xdr:col>
      <xdr:colOff>210475</xdr:colOff>
      <xdr:row>0</xdr:row>
      <xdr:rowOff>687916</xdr:rowOff>
    </xdr:to>
    <xdr:sp macro="" textlink="">
      <xdr:nvSpPr>
        <xdr:cNvPr id="62" name="Freeform 80">
          <a:extLst>
            <a:ext uri="{FF2B5EF4-FFF2-40B4-BE49-F238E27FC236}">
              <a16:creationId xmlns:a16="http://schemas.microsoft.com/office/drawing/2014/main" id="{00000000-0008-0000-0300-00003E000000}"/>
            </a:ext>
          </a:extLst>
        </xdr:cNvPr>
        <xdr:cNvSpPr>
          <a:spLocks/>
        </xdr:cNvSpPr>
      </xdr:nvSpPr>
      <xdr:spPr bwMode="auto">
        <a:xfrm>
          <a:off x="8062736" y="277281"/>
          <a:ext cx="1619822" cy="410635"/>
        </a:xfrm>
        <a:custGeom>
          <a:avLst/>
          <a:gdLst>
            <a:gd name="T0" fmla="*/ 2147483646 w 863"/>
            <a:gd name="T1" fmla="*/ 0 h 124"/>
            <a:gd name="T2" fmla="*/ 2147483646 w 863"/>
            <a:gd name="T3" fmla="*/ 0 h 124"/>
            <a:gd name="T4" fmla="*/ 2147483646 w 863"/>
            <a:gd name="T5" fmla="*/ 2147483646 h 124"/>
            <a:gd name="T6" fmla="*/ 2147483646 w 863"/>
            <a:gd name="T7" fmla="*/ 2147483646 h 124"/>
            <a:gd name="T8" fmla="*/ 2147483646 w 863"/>
            <a:gd name="T9" fmla="*/ 2147483646 h 124"/>
            <a:gd name="T10" fmla="*/ 2147483646 w 863"/>
            <a:gd name="T11" fmla="*/ 2147483646 h 124"/>
            <a:gd name="T12" fmla="*/ 0 w 863"/>
            <a:gd name="T13" fmla="*/ 2147483646 h 124"/>
            <a:gd name="T14" fmla="*/ 0 w 863"/>
            <a:gd name="T15" fmla="*/ 2147483646 h 124"/>
            <a:gd name="T16" fmla="*/ 2147483646 w 863"/>
            <a:gd name="T17" fmla="*/ 0 h 12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863"/>
            <a:gd name="T28" fmla="*/ 0 h 124"/>
            <a:gd name="T29" fmla="*/ 863 w 863"/>
            <a:gd name="T30" fmla="*/ 124 h 124"/>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863" h="124">
              <a:moveTo>
                <a:pt x="431" y="0"/>
              </a:moveTo>
              <a:cubicBezTo>
                <a:pt x="848" y="0"/>
                <a:pt x="848" y="0"/>
                <a:pt x="848" y="0"/>
              </a:cubicBezTo>
              <a:cubicBezTo>
                <a:pt x="856" y="0"/>
                <a:pt x="863" y="6"/>
                <a:pt x="863" y="15"/>
              </a:cubicBezTo>
              <a:cubicBezTo>
                <a:pt x="863" y="110"/>
                <a:pt x="863" y="110"/>
                <a:pt x="863" y="110"/>
              </a:cubicBezTo>
              <a:cubicBezTo>
                <a:pt x="863" y="118"/>
                <a:pt x="856" y="124"/>
                <a:pt x="848" y="124"/>
              </a:cubicBezTo>
              <a:cubicBezTo>
                <a:pt x="14" y="124"/>
                <a:pt x="14" y="124"/>
                <a:pt x="14" y="124"/>
              </a:cubicBezTo>
              <a:cubicBezTo>
                <a:pt x="6" y="124"/>
                <a:pt x="0" y="118"/>
                <a:pt x="0" y="110"/>
              </a:cubicBezTo>
              <a:cubicBezTo>
                <a:pt x="0" y="15"/>
                <a:pt x="0" y="15"/>
                <a:pt x="0" y="15"/>
              </a:cubicBezTo>
              <a:cubicBezTo>
                <a:pt x="0" y="6"/>
                <a:pt x="6" y="0"/>
                <a:pt x="14" y="0"/>
              </a:cubicBezTo>
            </a:path>
          </a:pathLst>
        </a:custGeom>
        <a:solidFill>
          <a:srgbClr val="C0C0C0"/>
        </a:solidFill>
        <a:ln>
          <a:noFill/>
        </a:ln>
      </xdr:spPr>
      <xdr:txBody>
        <a:bodyPr anchor="ctr"/>
        <a:lstStyle/>
        <a:p>
          <a:r>
            <a:rPr lang="en-AU" sz="2400" b="1"/>
            <a:t>Project # </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127000</xdr:colOff>
      <xdr:row>0</xdr:row>
      <xdr:rowOff>0</xdr:rowOff>
    </xdr:from>
    <xdr:to>
      <xdr:col>6</xdr:col>
      <xdr:colOff>177800</xdr:colOff>
      <xdr:row>0</xdr:row>
      <xdr:rowOff>139700</xdr:rowOff>
    </xdr:to>
    <xdr:sp macro="" textlink="">
      <xdr:nvSpPr>
        <xdr:cNvPr id="173154" name="Text Box 14">
          <a:extLst>
            <a:ext uri="{FF2B5EF4-FFF2-40B4-BE49-F238E27FC236}">
              <a16:creationId xmlns:a16="http://schemas.microsoft.com/office/drawing/2014/main" id="{00000000-0008-0000-0400-000062A40200}"/>
            </a:ext>
          </a:extLst>
        </xdr:cNvPr>
        <xdr:cNvSpPr txBox="1">
          <a:spLocks noChangeArrowheads="1"/>
        </xdr:cNvSpPr>
      </xdr:nvSpPr>
      <xdr:spPr bwMode="auto">
        <a:xfrm>
          <a:off x="5461000" y="0"/>
          <a:ext cx="5080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0</xdr:row>
      <xdr:rowOff>0</xdr:rowOff>
    </xdr:from>
    <xdr:to>
      <xdr:col>10</xdr:col>
      <xdr:colOff>177800</xdr:colOff>
      <xdr:row>0</xdr:row>
      <xdr:rowOff>139700</xdr:rowOff>
    </xdr:to>
    <xdr:sp macro="" textlink="">
      <xdr:nvSpPr>
        <xdr:cNvPr id="173155" name="Text Box 45">
          <a:extLst>
            <a:ext uri="{FF2B5EF4-FFF2-40B4-BE49-F238E27FC236}">
              <a16:creationId xmlns:a16="http://schemas.microsoft.com/office/drawing/2014/main" id="{00000000-0008-0000-0400-000063A40200}"/>
            </a:ext>
          </a:extLst>
        </xdr:cNvPr>
        <xdr:cNvSpPr txBox="1">
          <a:spLocks noChangeArrowheads="1"/>
        </xdr:cNvSpPr>
      </xdr:nvSpPr>
      <xdr:spPr bwMode="auto">
        <a:xfrm>
          <a:off x="9105900" y="0"/>
          <a:ext cx="5080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127000</xdr:colOff>
      <xdr:row>0</xdr:row>
      <xdr:rowOff>0</xdr:rowOff>
    </xdr:from>
    <xdr:to>
      <xdr:col>6</xdr:col>
      <xdr:colOff>177800</xdr:colOff>
      <xdr:row>0</xdr:row>
      <xdr:rowOff>139700</xdr:rowOff>
    </xdr:to>
    <xdr:sp macro="" textlink="">
      <xdr:nvSpPr>
        <xdr:cNvPr id="173156" name="Text Box 46">
          <a:extLst>
            <a:ext uri="{FF2B5EF4-FFF2-40B4-BE49-F238E27FC236}">
              <a16:creationId xmlns:a16="http://schemas.microsoft.com/office/drawing/2014/main" id="{00000000-0008-0000-0400-000064A40200}"/>
            </a:ext>
          </a:extLst>
        </xdr:cNvPr>
        <xdr:cNvSpPr txBox="1">
          <a:spLocks noChangeArrowheads="1"/>
        </xdr:cNvSpPr>
      </xdr:nvSpPr>
      <xdr:spPr bwMode="auto">
        <a:xfrm>
          <a:off x="5461000" y="0"/>
          <a:ext cx="5080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127000</xdr:colOff>
      <xdr:row>0</xdr:row>
      <xdr:rowOff>0</xdr:rowOff>
    </xdr:from>
    <xdr:to>
      <xdr:col>6</xdr:col>
      <xdr:colOff>177800</xdr:colOff>
      <xdr:row>0</xdr:row>
      <xdr:rowOff>139700</xdr:rowOff>
    </xdr:to>
    <xdr:sp macro="" textlink="">
      <xdr:nvSpPr>
        <xdr:cNvPr id="173157" name="Text Box 47">
          <a:extLst>
            <a:ext uri="{FF2B5EF4-FFF2-40B4-BE49-F238E27FC236}">
              <a16:creationId xmlns:a16="http://schemas.microsoft.com/office/drawing/2014/main" id="{00000000-0008-0000-0400-000065A40200}"/>
            </a:ext>
          </a:extLst>
        </xdr:cNvPr>
        <xdr:cNvSpPr txBox="1">
          <a:spLocks noChangeArrowheads="1"/>
        </xdr:cNvSpPr>
      </xdr:nvSpPr>
      <xdr:spPr bwMode="auto">
        <a:xfrm>
          <a:off x="5461000" y="0"/>
          <a:ext cx="5080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0</xdr:row>
      <xdr:rowOff>0</xdr:rowOff>
    </xdr:from>
    <xdr:to>
      <xdr:col>10</xdr:col>
      <xdr:colOff>177800</xdr:colOff>
      <xdr:row>0</xdr:row>
      <xdr:rowOff>139700</xdr:rowOff>
    </xdr:to>
    <xdr:sp macro="" textlink="">
      <xdr:nvSpPr>
        <xdr:cNvPr id="173158" name="Text Box 48">
          <a:extLst>
            <a:ext uri="{FF2B5EF4-FFF2-40B4-BE49-F238E27FC236}">
              <a16:creationId xmlns:a16="http://schemas.microsoft.com/office/drawing/2014/main" id="{00000000-0008-0000-0400-000066A40200}"/>
            </a:ext>
          </a:extLst>
        </xdr:cNvPr>
        <xdr:cNvSpPr txBox="1">
          <a:spLocks noChangeArrowheads="1"/>
        </xdr:cNvSpPr>
      </xdr:nvSpPr>
      <xdr:spPr bwMode="auto">
        <a:xfrm>
          <a:off x="9105900" y="0"/>
          <a:ext cx="5080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0</xdr:row>
      <xdr:rowOff>0</xdr:rowOff>
    </xdr:from>
    <xdr:to>
      <xdr:col>10</xdr:col>
      <xdr:colOff>177800</xdr:colOff>
      <xdr:row>0</xdr:row>
      <xdr:rowOff>139700</xdr:rowOff>
    </xdr:to>
    <xdr:sp macro="" textlink="">
      <xdr:nvSpPr>
        <xdr:cNvPr id="173159" name="Text Box 49">
          <a:extLst>
            <a:ext uri="{FF2B5EF4-FFF2-40B4-BE49-F238E27FC236}">
              <a16:creationId xmlns:a16="http://schemas.microsoft.com/office/drawing/2014/main" id="{00000000-0008-0000-0400-000067A40200}"/>
            </a:ext>
          </a:extLst>
        </xdr:cNvPr>
        <xdr:cNvSpPr txBox="1">
          <a:spLocks noChangeArrowheads="1"/>
        </xdr:cNvSpPr>
      </xdr:nvSpPr>
      <xdr:spPr bwMode="auto">
        <a:xfrm>
          <a:off x="9105900" y="0"/>
          <a:ext cx="5080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0</xdr:row>
      <xdr:rowOff>0</xdr:rowOff>
    </xdr:from>
    <xdr:to>
      <xdr:col>10</xdr:col>
      <xdr:colOff>177800</xdr:colOff>
      <xdr:row>0</xdr:row>
      <xdr:rowOff>139700</xdr:rowOff>
    </xdr:to>
    <xdr:sp macro="" textlink="">
      <xdr:nvSpPr>
        <xdr:cNvPr id="173160" name="Text Box 50">
          <a:extLst>
            <a:ext uri="{FF2B5EF4-FFF2-40B4-BE49-F238E27FC236}">
              <a16:creationId xmlns:a16="http://schemas.microsoft.com/office/drawing/2014/main" id="{00000000-0008-0000-0400-000068A40200}"/>
            </a:ext>
          </a:extLst>
        </xdr:cNvPr>
        <xdr:cNvSpPr txBox="1">
          <a:spLocks noChangeArrowheads="1"/>
        </xdr:cNvSpPr>
      </xdr:nvSpPr>
      <xdr:spPr bwMode="auto">
        <a:xfrm>
          <a:off x="9105900" y="0"/>
          <a:ext cx="5080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0</xdr:row>
      <xdr:rowOff>0</xdr:rowOff>
    </xdr:from>
    <xdr:to>
      <xdr:col>10</xdr:col>
      <xdr:colOff>177800</xdr:colOff>
      <xdr:row>0</xdr:row>
      <xdr:rowOff>139700</xdr:rowOff>
    </xdr:to>
    <xdr:sp macro="" textlink="">
      <xdr:nvSpPr>
        <xdr:cNvPr id="173161" name="Text Box 51">
          <a:extLst>
            <a:ext uri="{FF2B5EF4-FFF2-40B4-BE49-F238E27FC236}">
              <a16:creationId xmlns:a16="http://schemas.microsoft.com/office/drawing/2014/main" id="{00000000-0008-0000-0400-000069A40200}"/>
            </a:ext>
          </a:extLst>
        </xdr:cNvPr>
        <xdr:cNvSpPr txBox="1">
          <a:spLocks noChangeArrowheads="1"/>
        </xdr:cNvSpPr>
      </xdr:nvSpPr>
      <xdr:spPr bwMode="auto">
        <a:xfrm>
          <a:off x="9105900" y="0"/>
          <a:ext cx="5080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0</xdr:row>
      <xdr:rowOff>0</xdr:rowOff>
    </xdr:from>
    <xdr:to>
      <xdr:col>10</xdr:col>
      <xdr:colOff>177800</xdr:colOff>
      <xdr:row>0</xdr:row>
      <xdr:rowOff>139700</xdr:rowOff>
    </xdr:to>
    <xdr:sp macro="" textlink="">
      <xdr:nvSpPr>
        <xdr:cNvPr id="173162" name="Text Box 52">
          <a:extLst>
            <a:ext uri="{FF2B5EF4-FFF2-40B4-BE49-F238E27FC236}">
              <a16:creationId xmlns:a16="http://schemas.microsoft.com/office/drawing/2014/main" id="{00000000-0008-0000-0400-00006AA40200}"/>
            </a:ext>
          </a:extLst>
        </xdr:cNvPr>
        <xdr:cNvSpPr txBox="1">
          <a:spLocks noChangeArrowheads="1"/>
        </xdr:cNvSpPr>
      </xdr:nvSpPr>
      <xdr:spPr bwMode="auto">
        <a:xfrm>
          <a:off x="9105900" y="0"/>
          <a:ext cx="5080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0</xdr:row>
      <xdr:rowOff>0</xdr:rowOff>
    </xdr:from>
    <xdr:to>
      <xdr:col>10</xdr:col>
      <xdr:colOff>177800</xdr:colOff>
      <xdr:row>0</xdr:row>
      <xdr:rowOff>139700</xdr:rowOff>
    </xdr:to>
    <xdr:sp macro="" textlink="">
      <xdr:nvSpPr>
        <xdr:cNvPr id="173163" name="Text Box 53">
          <a:extLst>
            <a:ext uri="{FF2B5EF4-FFF2-40B4-BE49-F238E27FC236}">
              <a16:creationId xmlns:a16="http://schemas.microsoft.com/office/drawing/2014/main" id="{00000000-0008-0000-0400-00006BA40200}"/>
            </a:ext>
          </a:extLst>
        </xdr:cNvPr>
        <xdr:cNvSpPr txBox="1">
          <a:spLocks noChangeArrowheads="1"/>
        </xdr:cNvSpPr>
      </xdr:nvSpPr>
      <xdr:spPr bwMode="auto">
        <a:xfrm>
          <a:off x="9105900" y="0"/>
          <a:ext cx="5080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0</xdr:row>
      <xdr:rowOff>0</xdr:rowOff>
    </xdr:from>
    <xdr:to>
      <xdr:col>10</xdr:col>
      <xdr:colOff>177800</xdr:colOff>
      <xdr:row>0</xdr:row>
      <xdr:rowOff>139700</xdr:rowOff>
    </xdr:to>
    <xdr:sp macro="" textlink="">
      <xdr:nvSpPr>
        <xdr:cNvPr id="173164" name="Text Box 54">
          <a:extLst>
            <a:ext uri="{FF2B5EF4-FFF2-40B4-BE49-F238E27FC236}">
              <a16:creationId xmlns:a16="http://schemas.microsoft.com/office/drawing/2014/main" id="{00000000-0008-0000-0400-00006CA40200}"/>
            </a:ext>
          </a:extLst>
        </xdr:cNvPr>
        <xdr:cNvSpPr txBox="1">
          <a:spLocks noChangeArrowheads="1"/>
        </xdr:cNvSpPr>
      </xdr:nvSpPr>
      <xdr:spPr bwMode="auto">
        <a:xfrm>
          <a:off x="9105900" y="0"/>
          <a:ext cx="5080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0</xdr:row>
      <xdr:rowOff>0</xdr:rowOff>
    </xdr:from>
    <xdr:to>
      <xdr:col>10</xdr:col>
      <xdr:colOff>177800</xdr:colOff>
      <xdr:row>0</xdr:row>
      <xdr:rowOff>139700</xdr:rowOff>
    </xdr:to>
    <xdr:sp macro="" textlink="">
      <xdr:nvSpPr>
        <xdr:cNvPr id="173165" name="Text Box 55">
          <a:extLst>
            <a:ext uri="{FF2B5EF4-FFF2-40B4-BE49-F238E27FC236}">
              <a16:creationId xmlns:a16="http://schemas.microsoft.com/office/drawing/2014/main" id="{00000000-0008-0000-0400-00006DA40200}"/>
            </a:ext>
          </a:extLst>
        </xdr:cNvPr>
        <xdr:cNvSpPr txBox="1">
          <a:spLocks noChangeArrowheads="1"/>
        </xdr:cNvSpPr>
      </xdr:nvSpPr>
      <xdr:spPr bwMode="auto">
        <a:xfrm>
          <a:off x="9105900" y="0"/>
          <a:ext cx="5080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0</xdr:row>
      <xdr:rowOff>0</xdr:rowOff>
    </xdr:from>
    <xdr:to>
      <xdr:col>10</xdr:col>
      <xdr:colOff>177800</xdr:colOff>
      <xdr:row>0</xdr:row>
      <xdr:rowOff>139700</xdr:rowOff>
    </xdr:to>
    <xdr:sp macro="" textlink="">
      <xdr:nvSpPr>
        <xdr:cNvPr id="173166" name="Text Box 56">
          <a:extLst>
            <a:ext uri="{FF2B5EF4-FFF2-40B4-BE49-F238E27FC236}">
              <a16:creationId xmlns:a16="http://schemas.microsoft.com/office/drawing/2014/main" id="{00000000-0008-0000-0400-00006EA40200}"/>
            </a:ext>
          </a:extLst>
        </xdr:cNvPr>
        <xdr:cNvSpPr txBox="1">
          <a:spLocks noChangeArrowheads="1"/>
        </xdr:cNvSpPr>
      </xdr:nvSpPr>
      <xdr:spPr bwMode="auto">
        <a:xfrm>
          <a:off x="9105900" y="0"/>
          <a:ext cx="5080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5</xdr:col>
      <xdr:colOff>184150</xdr:colOff>
      <xdr:row>0</xdr:row>
      <xdr:rowOff>0</xdr:rowOff>
    </xdr:to>
    <xdr:sp macro="" textlink="">
      <xdr:nvSpPr>
        <xdr:cNvPr id="173167" name="Freeform 72">
          <a:extLst>
            <a:ext uri="{FF2B5EF4-FFF2-40B4-BE49-F238E27FC236}">
              <a16:creationId xmlns:a16="http://schemas.microsoft.com/office/drawing/2014/main" id="{00000000-0008-0000-0400-00006FA40200}"/>
            </a:ext>
          </a:extLst>
        </xdr:cNvPr>
        <xdr:cNvSpPr>
          <a:spLocks/>
        </xdr:cNvSpPr>
      </xdr:nvSpPr>
      <xdr:spPr bwMode="auto">
        <a:xfrm>
          <a:off x="0" y="0"/>
          <a:ext cx="4768850" cy="0"/>
        </a:xfrm>
        <a:custGeom>
          <a:avLst/>
          <a:gdLst>
            <a:gd name="T0" fmla="*/ 2147483646 w 863"/>
            <a:gd name="T1" fmla="*/ 0 h 124"/>
            <a:gd name="T2" fmla="*/ 2147483646 w 863"/>
            <a:gd name="T3" fmla="*/ 0 h 124"/>
            <a:gd name="T4" fmla="*/ 2147483646 w 863"/>
            <a:gd name="T5" fmla="*/ 0 h 124"/>
            <a:gd name="T6" fmla="*/ 2147483646 w 863"/>
            <a:gd name="T7" fmla="*/ 0 h 124"/>
            <a:gd name="T8" fmla="*/ 2147483646 w 863"/>
            <a:gd name="T9" fmla="*/ 0 h 124"/>
            <a:gd name="T10" fmla="*/ 2147483646 w 863"/>
            <a:gd name="T11" fmla="*/ 0 h 124"/>
            <a:gd name="T12" fmla="*/ 0 w 863"/>
            <a:gd name="T13" fmla="*/ 0 h 124"/>
            <a:gd name="T14" fmla="*/ 0 w 863"/>
            <a:gd name="T15" fmla="*/ 0 h 124"/>
            <a:gd name="T16" fmla="*/ 2147483646 w 863"/>
            <a:gd name="T17" fmla="*/ 0 h 12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863"/>
            <a:gd name="T28" fmla="*/ 0 h 124"/>
            <a:gd name="T29" fmla="*/ 863 w 863"/>
            <a:gd name="T30" fmla="*/ 0 h 124"/>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863" h="124">
              <a:moveTo>
                <a:pt x="431" y="0"/>
              </a:moveTo>
              <a:cubicBezTo>
                <a:pt x="848" y="0"/>
                <a:pt x="848" y="0"/>
                <a:pt x="848" y="0"/>
              </a:cubicBezTo>
              <a:cubicBezTo>
                <a:pt x="856" y="0"/>
                <a:pt x="863" y="6"/>
                <a:pt x="863" y="15"/>
              </a:cubicBezTo>
              <a:cubicBezTo>
                <a:pt x="863" y="110"/>
                <a:pt x="863" y="110"/>
                <a:pt x="863" y="110"/>
              </a:cubicBezTo>
              <a:cubicBezTo>
                <a:pt x="863" y="118"/>
                <a:pt x="856" y="124"/>
                <a:pt x="848" y="124"/>
              </a:cubicBezTo>
              <a:cubicBezTo>
                <a:pt x="14" y="124"/>
                <a:pt x="14" y="124"/>
                <a:pt x="14" y="124"/>
              </a:cubicBezTo>
              <a:cubicBezTo>
                <a:pt x="6" y="124"/>
                <a:pt x="0" y="118"/>
                <a:pt x="0" y="110"/>
              </a:cubicBezTo>
              <a:cubicBezTo>
                <a:pt x="0" y="15"/>
                <a:pt x="0" y="15"/>
                <a:pt x="0" y="15"/>
              </a:cubicBezTo>
              <a:cubicBezTo>
                <a:pt x="0" y="6"/>
                <a:pt x="6" y="0"/>
                <a:pt x="14" y="0"/>
              </a:cubicBezTo>
            </a:path>
          </a:pathLst>
        </a:custGeom>
        <a:solidFill>
          <a:srgbClr val="091C5A"/>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187325</xdr:colOff>
      <xdr:row>0</xdr:row>
      <xdr:rowOff>0</xdr:rowOff>
    </xdr:from>
    <xdr:to>
      <xdr:col>5</xdr:col>
      <xdr:colOff>111216</xdr:colOff>
      <xdr:row>0</xdr:row>
      <xdr:rowOff>0</xdr:rowOff>
    </xdr:to>
    <xdr:sp macro="" textlink="">
      <xdr:nvSpPr>
        <xdr:cNvPr id="1098" name="Text Box 74">
          <a:extLst>
            <a:ext uri="{FF2B5EF4-FFF2-40B4-BE49-F238E27FC236}">
              <a16:creationId xmlns:a16="http://schemas.microsoft.com/office/drawing/2014/main" id="{00000000-0008-0000-0400-00004A040000}"/>
            </a:ext>
          </a:extLst>
        </xdr:cNvPr>
        <xdr:cNvSpPr txBox="1">
          <a:spLocks noChangeArrowheads="1"/>
        </xdr:cNvSpPr>
      </xdr:nvSpPr>
      <xdr:spPr bwMode="auto">
        <a:xfrm>
          <a:off x="266700" y="0"/>
          <a:ext cx="1714500" cy="0"/>
        </a:xfrm>
        <a:prstGeom prst="rect">
          <a:avLst/>
        </a:prstGeom>
        <a:noFill/>
        <a:ln w="9525">
          <a:noFill/>
          <a:miter lim="800000"/>
          <a:headEnd/>
          <a:tailEnd/>
        </a:ln>
      </xdr:spPr>
      <xdr:txBody>
        <a:bodyPr vertOverflow="clip" wrap="square" lIns="0" tIns="0" rIns="0" bIns="0" anchor="t" upright="1"/>
        <a:lstStyle/>
        <a:p>
          <a:pPr algn="r" rtl="0">
            <a:defRPr sz="1000"/>
          </a:pPr>
          <a:r>
            <a:rPr lang="en-AU" sz="1400" b="0" i="0" strike="noStrike">
              <a:solidFill>
                <a:srgbClr val="FFFFFF"/>
              </a:solidFill>
              <a:latin typeface="Arial"/>
              <a:cs typeface="Arial"/>
            </a:rPr>
            <a:t>PROJECT PLAN</a:t>
          </a:r>
        </a:p>
        <a:p>
          <a:pPr algn="r" rtl="0">
            <a:defRPr sz="1000"/>
          </a:pPr>
          <a:endParaRPr lang="en-AU" sz="1400" b="0" i="0" strike="noStrike">
            <a:solidFill>
              <a:srgbClr val="FFFFFF"/>
            </a:solidFill>
            <a:latin typeface="Arial"/>
            <a:cs typeface="Arial"/>
          </a:endParaRPr>
        </a:p>
        <a:p>
          <a:pPr algn="r" rtl="0">
            <a:defRPr sz="1000"/>
          </a:pPr>
          <a:endParaRPr lang="en-AU" sz="1400" b="0" i="0" strike="noStrike">
            <a:solidFill>
              <a:srgbClr val="FFFFFF"/>
            </a:solidFill>
            <a:latin typeface="Arial"/>
            <a:cs typeface="Arial"/>
          </a:endParaRPr>
        </a:p>
        <a:p>
          <a:pPr algn="r" rtl="0">
            <a:defRPr sz="1000"/>
          </a:pPr>
          <a:endParaRPr lang="en-AU" sz="1400" b="0" i="0" strike="noStrike">
            <a:solidFill>
              <a:srgbClr val="FFFFFF"/>
            </a:solidFill>
            <a:latin typeface="Arial"/>
            <a:cs typeface="Arial"/>
          </a:endParaRPr>
        </a:p>
      </xdr:txBody>
    </xdr:sp>
    <xdr:clientData/>
  </xdr:twoCellAnchor>
  <xdr:twoCellAnchor>
    <xdr:from>
      <xdr:col>6</xdr:col>
      <xdr:colOff>9525</xdr:colOff>
      <xdr:row>0</xdr:row>
      <xdr:rowOff>0</xdr:rowOff>
    </xdr:from>
    <xdr:to>
      <xdr:col>16</xdr:col>
      <xdr:colOff>180865</xdr:colOff>
      <xdr:row>0</xdr:row>
      <xdr:rowOff>0</xdr:rowOff>
    </xdr:to>
    <xdr:sp macro="" textlink="">
      <xdr:nvSpPr>
        <xdr:cNvPr id="1099" name="Text Box 75">
          <a:extLst>
            <a:ext uri="{FF2B5EF4-FFF2-40B4-BE49-F238E27FC236}">
              <a16:creationId xmlns:a16="http://schemas.microsoft.com/office/drawing/2014/main" id="{00000000-0008-0000-0400-00004B040000}"/>
            </a:ext>
          </a:extLst>
        </xdr:cNvPr>
        <xdr:cNvSpPr txBox="1">
          <a:spLocks noChangeArrowheads="1"/>
        </xdr:cNvSpPr>
      </xdr:nvSpPr>
      <xdr:spPr bwMode="auto">
        <a:xfrm>
          <a:off x="2562225" y="0"/>
          <a:ext cx="5191125" cy="0"/>
        </a:xfrm>
        <a:prstGeom prst="rect">
          <a:avLst/>
        </a:prstGeom>
        <a:noFill/>
        <a:ln w="9525">
          <a:noFill/>
          <a:miter lim="800000"/>
          <a:headEnd/>
          <a:tailEnd/>
        </a:ln>
      </xdr:spPr>
      <xdr:txBody>
        <a:bodyPr vertOverflow="clip" wrap="square" lIns="0" tIns="0" rIns="0" bIns="0" anchor="t" upright="1"/>
        <a:lstStyle/>
        <a:p>
          <a:pPr algn="l" rtl="0">
            <a:defRPr sz="1000"/>
          </a:pPr>
          <a:r>
            <a:rPr lang="en-AU" sz="1400" b="0" i="0" strike="noStrike">
              <a:solidFill>
                <a:srgbClr val="FFFFFF"/>
              </a:solidFill>
              <a:latin typeface="Arial"/>
              <a:cs typeface="Arial"/>
            </a:rPr>
            <a:t>Sponsor &amp; NAR approval; if A then INAR</a:t>
          </a:r>
        </a:p>
        <a:p>
          <a:pPr algn="l" rtl="0">
            <a:defRPr sz="1000"/>
          </a:pPr>
          <a:endParaRPr lang="en-AU" sz="1400" b="0" i="0" strike="noStrike">
            <a:solidFill>
              <a:srgbClr val="FFFFFF"/>
            </a:solidFill>
            <a:latin typeface="Arial"/>
            <a:cs typeface="Arial"/>
          </a:endParaRPr>
        </a:p>
      </xdr:txBody>
    </xdr:sp>
    <xdr:clientData/>
  </xdr:twoCellAnchor>
  <xdr:twoCellAnchor editAs="oneCell">
    <xdr:from>
      <xdr:col>10</xdr:col>
      <xdr:colOff>127000</xdr:colOff>
      <xdr:row>0</xdr:row>
      <xdr:rowOff>0</xdr:rowOff>
    </xdr:from>
    <xdr:to>
      <xdr:col>10</xdr:col>
      <xdr:colOff>177800</xdr:colOff>
      <xdr:row>0</xdr:row>
      <xdr:rowOff>139700</xdr:rowOff>
    </xdr:to>
    <xdr:sp macro="" textlink="">
      <xdr:nvSpPr>
        <xdr:cNvPr id="173170" name="Text Box 77">
          <a:extLst>
            <a:ext uri="{FF2B5EF4-FFF2-40B4-BE49-F238E27FC236}">
              <a16:creationId xmlns:a16="http://schemas.microsoft.com/office/drawing/2014/main" id="{00000000-0008-0000-0400-000072A40200}"/>
            </a:ext>
          </a:extLst>
        </xdr:cNvPr>
        <xdr:cNvSpPr txBox="1">
          <a:spLocks noChangeArrowheads="1"/>
        </xdr:cNvSpPr>
      </xdr:nvSpPr>
      <xdr:spPr bwMode="auto">
        <a:xfrm>
          <a:off x="9105900" y="0"/>
          <a:ext cx="5080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127000</xdr:colOff>
      <xdr:row>0</xdr:row>
      <xdr:rowOff>0</xdr:rowOff>
    </xdr:from>
    <xdr:to>
      <xdr:col>6</xdr:col>
      <xdr:colOff>177800</xdr:colOff>
      <xdr:row>0</xdr:row>
      <xdr:rowOff>139700</xdr:rowOff>
    </xdr:to>
    <xdr:sp macro="" textlink="">
      <xdr:nvSpPr>
        <xdr:cNvPr id="173171" name="Text Box 78">
          <a:extLst>
            <a:ext uri="{FF2B5EF4-FFF2-40B4-BE49-F238E27FC236}">
              <a16:creationId xmlns:a16="http://schemas.microsoft.com/office/drawing/2014/main" id="{00000000-0008-0000-0400-000073A40200}"/>
            </a:ext>
          </a:extLst>
        </xdr:cNvPr>
        <xdr:cNvSpPr txBox="1">
          <a:spLocks noChangeArrowheads="1"/>
        </xdr:cNvSpPr>
      </xdr:nvSpPr>
      <xdr:spPr bwMode="auto">
        <a:xfrm>
          <a:off x="5461000" y="0"/>
          <a:ext cx="5080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127000</xdr:colOff>
      <xdr:row>0</xdr:row>
      <xdr:rowOff>0</xdr:rowOff>
    </xdr:from>
    <xdr:to>
      <xdr:col>6</xdr:col>
      <xdr:colOff>177800</xdr:colOff>
      <xdr:row>0</xdr:row>
      <xdr:rowOff>139700</xdr:rowOff>
    </xdr:to>
    <xdr:sp macro="" textlink="">
      <xdr:nvSpPr>
        <xdr:cNvPr id="173172" name="Text Box 79">
          <a:extLst>
            <a:ext uri="{FF2B5EF4-FFF2-40B4-BE49-F238E27FC236}">
              <a16:creationId xmlns:a16="http://schemas.microsoft.com/office/drawing/2014/main" id="{00000000-0008-0000-0400-000074A40200}"/>
            </a:ext>
          </a:extLst>
        </xdr:cNvPr>
        <xdr:cNvSpPr txBox="1">
          <a:spLocks noChangeArrowheads="1"/>
        </xdr:cNvSpPr>
      </xdr:nvSpPr>
      <xdr:spPr bwMode="auto">
        <a:xfrm>
          <a:off x="5461000" y="0"/>
          <a:ext cx="5080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0</xdr:row>
      <xdr:rowOff>0</xdr:rowOff>
    </xdr:from>
    <xdr:to>
      <xdr:col>10</xdr:col>
      <xdr:colOff>177800</xdr:colOff>
      <xdr:row>0</xdr:row>
      <xdr:rowOff>139700</xdr:rowOff>
    </xdr:to>
    <xdr:sp macro="" textlink="">
      <xdr:nvSpPr>
        <xdr:cNvPr id="173173" name="Text Box 80">
          <a:extLst>
            <a:ext uri="{FF2B5EF4-FFF2-40B4-BE49-F238E27FC236}">
              <a16:creationId xmlns:a16="http://schemas.microsoft.com/office/drawing/2014/main" id="{00000000-0008-0000-0400-000075A40200}"/>
            </a:ext>
          </a:extLst>
        </xdr:cNvPr>
        <xdr:cNvSpPr txBox="1">
          <a:spLocks noChangeArrowheads="1"/>
        </xdr:cNvSpPr>
      </xdr:nvSpPr>
      <xdr:spPr bwMode="auto">
        <a:xfrm>
          <a:off x="9105900" y="0"/>
          <a:ext cx="5080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0</xdr:row>
      <xdr:rowOff>0</xdr:rowOff>
    </xdr:from>
    <xdr:to>
      <xdr:col>10</xdr:col>
      <xdr:colOff>177800</xdr:colOff>
      <xdr:row>0</xdr:row>
      <xdr:rowOff>139700</xdr:rowOff>
    </xdr:to>
    <xdr:sp macro="" textlink="">
      <xdr:nvSpPr>
        <xdr:cNvPr id="173174" name="Text Box 81">
          <a:extLst>
            <a:ext uri="{FF2B5EF4-FFF2-40B4-BE49-F238E27FC236}">
              <a16:creationId xmlns:a16="http://schemas.microsoft.com/office/drawing/2014/main" id="{00000000-0008-0000-0400-000076A40200}"/>
            </a:ext>
          </a:extLst>
        </xdr:cNvPr>
        <xdr:cNvSpPr txBox="1">
          <a:spLocks noChangeArrowheads="1"/>
        </xdr:cNvSpPr>
      </xdr:nvSpPr>
      <xdr:spPr bwMode="auto">
        <a:xfrm>
          <a:off x="9105900" y="0"/>
          <a:ext cx="5080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0</xdr:row>
      <xdr:rowOff>0</xdr:rowOff>
    </xdr:from>
    <xdr:to>
      <xdr:col>10</xdr:col>
      <xdr:colOff>177800</xdr:colOff>
      <xdr:row>0</xdr:row>
      <xdr:rowOff>139700</xdr:rowOff>
    </xdr:to>
    <xdr:sp macro="" textlink="">
      <xdr:nvSpPr>
        <xdr:cNvPr id="173175" name="Text Box 82">
          <a:extLst>
            <a:ext uri="{FF2B5EF4-FFF2-40B4-BE49-F238E27FC236}">
              <a16:creationId xmlns:a16="http://schemas.microsoft.com/office/drawing/2014/main" id="{00000000-0008-0000-0400-000077A40200}"/>
            </a:ext>
          </a:extLst>
        </xdr:cNvPr>
        <xdr:cNvSpPr txBox="1">
          <a:spLocks noChangeArrowheads="1"/>
        </xdr:cNvSpPr>
      </xdr:nvSpPr>
      <xdr:spPr bwMode="auto">
        <a:xfrm>
          <a:off x="9105900" y="0"/>
          <a:ext cx="5080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0</xdr:row>
      <xdr:rowOff>0</xdr:rowOff>
    </xdr:from>
    <xdr:to>
      <xdr:col>10</xdr:col>
      <xdr:colOff>177800</xdr:colOff>
      <xdr:row>0</xdr:row>
      <xdr:rowOff>139700</xdr:rowOff>
    </xdr:to>
    <xdr:sp macro="" textlink="">
      <xdr:nvSpPr>
        <xdr:cNvPr id="173176" name="Text Box 83">
          <a:extLst>
            <a:ext uri="{FF2B5EF4-FFF2-40B4-BE49-F238E27FC236}">
              <a16:creationId xmlns:a16="http://schemas.microsoft.com/office/drawing/2014/main" id="{00000000-0008-0000-0400-000078A40200}"/>
            </a:ext>
          </a:extLst>
        </xdr:cNvPr>
        <xdr:cNvSpPr txBox="1">
          <a:spLocks noChangeArrowheads="1"/>
        </xdr:cNvSpPr>
      </xdr:nvSpPr>
      <xdr:spPr bwMode="auto">
        <a:xfrm>
          <a:off x="9105900" y="0"/>
          <a:ext cx="5080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0</xdr:row>
      <xdr:rowOff>0</xdr:rowOff>
    </xdr:from>
    <xdr:to>
      <xdr:col>10</xdr:col>
      <xdr:colOff>177800</xdr:colOff>
      <xdr:row>0</xdr:row>
      <xdr:rowOff>139700</xdr:rowOff>
    </xdr:to>
    <xdr:sp macro="" textlink="">
      <xdr:nvSpPr>
        <xdr:cNvPr id="173177" name="Text Box 84">
          <a:extLst>
            <a:ext uri="{FF2B5EF4-FFF2-40B4-BE49-F238E27FC236}">
              <a16:creationId xmlns:a16="http://schemas.microsoft.com/office/drawing/2014/main" id="{00000000-0008-0000-0400-000079A40200}"/>
            </a:ext>
          </a:extLst>
        </xdr:cNvPr>
        <xdr:cNvSpPr txBox="1">
          <a:spLocks noChangeArrowheads="1"/>
        </xdr:cNvSpPr>
      </xdr:nvSpPr>
      <xdr:spPr bwMode="auto">
        <a:xfrm>
          <a:off x="9105900" y="0"/>
          <a:ext cx="5080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0</xdr:row>
      <xdr:rowOff>0</xdr:rowOff>
    </xdr:from>
    <xdr:to>
      <xdr:col>10</xdr:col>
      <xdr:colOff>177800</xdr:colOff>
      <xdr:row>0</xdr:row>
      <xdr:rowOff>139700</xdr:rowOff>
    </xdr:to>
    <xdr:sp macro="" textlink="">
      <xdr:nvSpPr>
        <xdr:cNvPr id="173178" name="Text Box 85">
          <a:extLst>
            <a:ext uri="{FF2B5EF4-FFF2-40B4-BE49-F238E27FC236}">
              <a16:creationId xmlns:a16="http://schemas.microsoft.com/office/drawing/2014/main" id="{00000000-0008-0000-0400-00007AA40200}"/>
            </a:ext>
          </a:extLst>
        </xdr:cNvPr>
        <xdr:cNvSpPr txBox="1">
          <a:spLocks noChangeArrowheads="1"/>
        </xdr:cNvSpPr>
      </xdr:nvSpPr>
      <xdr:spPr bwMode="auto">
        <a:xfrm>
          <a:off x="9105900" y="0"/>
          <a:ext cx="5080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0</xdr:row>
      <xdr:rowOff>0</xdr:rowOff>
    </xdr:from>
    <xdr:to>
      <xdr:col>10</xdr:col>
      <xdr:colOff>177800</xdr:colOff>
      <xdr:row>0</xdr:row>
      <xdr:rowOff>139700</xdr:rowOff>
    </xdr:to>
    <xdr:sp macro="" textlink="">
      <xdr:nvSpPr>
        <xdr:cNvPr id="173179" name="Text Box 86">
          <a:extLst>
            <a:ext uri="{FF2B5EF4-FFF2-40B4-BE49-F238E27FC236}">
              <a16:creationId xmlns:a16="http://schemas.microsoft.com/office/drawing/2014/main" id="{00000000-0008-0000-0400-00007BA40200}"/>
            </a:ext>
          </a:extLst>
        </xdr:cNvPr>
        <xdr:cNvSpPr txBox="1">
          <a:spLocks noChangeArrowheads="1"/>
        </xdr:cNvSpPr>
      </xdr:nvSpPr>
      <xdr:spPr bwMode="auto">
        <a:xfrm>
          <a:off x="9105900" y="0"/>
          <a:ext cx="5080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0</xdr:row>
      <xdr:rowOff>0</xdr:rowOff>
    </xdr:from>
    <xdr:to>
      <xdr:col>10</xdr:col>
      <xdr:colOff>177800</xdr:colOff>
      <xdr:row>0</xdr:row>
      <xdr:rowOff>139700</xdr:rowOff>
    </xdr:to>
    <xdr:sp macro="" textlink="">
      <xdr:nvSpPr>
        <xdr:cNvPr id="173180" name="Text Box 87">
          <a:extLst>
            <a:ext uri="{FF2B5EF4-FFF2-40B4-BE49-F238E27FC236}">
              <a16:creationId xmlns:a16="http://schemas.microsoft.com/office/drawing/2014/main" id="{00000000-0008-0000-0400-00007CA40200}"/>
            </a:ext>
          </a:extLst>
        </xdr:cNvPr>
        <xdr:cNvSpPr txBox="1">
          <a:spLocks noChangeArrowheads="1"/>
        </xdr:cNvSpPr>
      </xdr:nvSpPr>
      <xdr:spPr bwMode="auto">
        <a:xfrm>
          <a:off x="9105900" y="0"/>
          <a:ext cx="5080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0</xdr:row>
      <xdr:rowOff>0</xdr:rowOff>
    </xdr:from>
    <xdr:to>
      <xdr:col>10</xdr:col>
      <xdr:colOff>177800</xdr:colOff>
      <xdr:row>0</xdr:row>
      <xdr:rowOff>139700</xdr:rowOff>
    </xdr:to>
    <xdr:sp macro="" textlink="">
      <xdr:nvSpPr>
        <xdr:cNvPr id="173181" name="Text Box 88">
          <a:extLst>
            <a:ext uri="{FF2B5EF4-FFF2-40B4-BE49-F238E27FC236}">
              <a16:creationId xmlns:a16="http://schemas.microsoft.com/office/drawing/2014/main" id="{00000000-0008-0000-0400-00007DA40200}"/>
            </a:ext>
          </a:extLst>
        </xdr:cNvPr>
        <xdr:cNvSpPr txBox="1">
          <a:spLocks noChangeArrowheads="1"/>
        </xdr:cNvSpPr>
      </xdr:nvSpPr>
      <xdr:spPr bwMode="auto">
        <a:xfrm>
          <a:off x="9105900" y="0"/>
          <a:ext cx="5080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127000</xdr:colOff>
      <xdr:row>0</xdr:row>
      <xdr:rowOff>0</xdr:rowOff>
    </xdr:from>
    <xdr:to>
      <xdr:col>6</xdr:col>
      <xdr:colOff>177800</xdr:colOff>
      <xdr:row>0</xdr:row>
      <xdr:rowOff>139700</xdr:rowOff>
    </xdr:to>
    <xdr:sp macro="" textlink="">
      <xdr:nvSpPr>
        <xdr:cNvPr id="173182" name="Text Box 91">
          <a:extLst>
            <a:ext uri="{FF2B5EF4-FFF2-40B4-BE49-F238E27FC236}">
              <a16:creationId xmlns:a16="http://schemas.microsoft.com/office/drawing/2014/main" id="{00000000-0008-0000-0400-00007EA40200}"/>
            </a:ext>
          </a:extLst>
        </xdr:cNvPr>
        <xdr:cNvSpPr txBox="1">
          <a:spLocks noChangeArrowheads="1"/>
        </xdr:cNvSpPr>
      </xdr:nvSpPr>
      <xdr:spPr bwMode="auto">
        <a:xfrm>
          <a:off x="5461000" y="0"/>
          <a:ext cx="5080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127000</xdr:colOff>
      <xdr:row>0</xdr:row>
      <xdr:rowOff>0</xdr:rowOff>
    </xdr:from>
    <xdr:to>
      <xdr:col>16</xdr:col>
      <xdr:colOff>234950</xdr:colOff>
      <xdr:row>0</xdr:row>
      <xdr:rowOff>0</xdr:rowOff>
    </xdr:to>
    <xdr:sp macro="" textlink="">
      <xdr:nvSpPr>
        <xdr:cNvPr id="173183" name="Freeform 94">
          <a:extLst>
            <a:ext uri="{FF2B5EF4-FFF2-40B4-BE49-F238E27FC236}">
              <a16:creationId xmlns:a16="http://schemas.microsoft.com/office/drawing/2014/main" id="{00000000-0008-0000-0400-00007FA40200}"/>
            </a:ext>
          </a:extLst>
        </xdr:cNvPr>
        <xdr:cNvSpPr>
          <a:spLocks/>
        </xdr:cNvSpPr>
      </xdr:nvSpPr>
      <xdr:spPr bwMode="auto">
        <a:xfrm>
          <a:off x="5461000" y="0"/>
          <a:ext cx="7512050" cy="0"/>
        </a:xfrm>
        <a:custGeom>
          <a:avLst/>
          <a:gdLst>
            <a:gd name="T0" fmla="*/ 2147483646 w 888"/>
            <a:gd name="T1" fmla="*/ 0 h 124"/>
            <a:gd name="T2" fmla="*/ 2147483646 w 888"/>
            <a:gd name="T3" fmla="*/ 0 h 124"/>
            <a:gd name="T4" fmla="*/ 2147483646 w 888"/>
            <a:gd name="T5" fmla="*/ 0 h 124"/>
            <a:gd name="T6" fmla="*/ 2147483646 w 888"/>
            <a:gd name="T7" fmla="*/ 0 h 124"/>
            <a:gd name="T8" fmla="*/ 2147483646 w 888"/>
            <a:gd name="T9" fmla="*/ 0 h 124"/>
            <a:gd name="T10" fmla="*/ 2147483646 w 888"/>
            <a:gd name="T11" fmla="*/ 0 h 124"/>
            <a:gd name="T12" fmla="*/ 0 w 888"/>
            <a:gd name="T13" fmla="*/ 0 h 124"/>
            <a:gd name="T14" fmla="*/ 0 w 888"/>
            <a:gd name="T15" fmla="*/ 0 h 124"/>
            <a:gd name="T16" fmla="*/ 2147483646 w 888"/>
            <a:gd name="T17" fmla="*/ 0 h 124"/>
            <a:gd name="T18" fmla="*/ 2147483646 w 888"/>
            <a:gd name="T19" fmla="*/ 0 h 124"/>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888"/>
            <a:gd name="T31" fmla="*/ 0 h 124"/>
            <a:gd name="T32" fmla="*/ 888 w 888"/>
            <a:gd name="T33" fmla="*/ 0 h 124"/>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888" h="124">
              <a:moveTo>
                <a:pt x="444" y="0"/>
              </a:moveTo>
              <a:cubicBezTo>
                <a:pt x="873" y="0"/>
                <a:pt x="873" y="0"/>
                <a:pt x="873" y="0"/>
              </a:cubicBezTo>
              <a:cubicBezTo>
                <a:pt x="881" y="0"/>
                <a:pt x="888" y="6"/>
                <a:pt x="888" y="15"/>
              </a:cubicBezTo>
              <a:cubicBezTo>
                <a:pt x="888" y="110"/>
                <a:pt x="888" y="110"/>
                <a:pt x="888" y="110"/>
              </a:cubicBezTo>
              <a:cubicBezTo>
                <a:pt x="888" y="118"/>
                <a:pt x="881" y="124"/>
                <a:pt x="873" y="124"/>
              </a:cubicBezTo>
              <a:cubicBezTo>
                <a:pt x="15" y="124"/>
                <a:pt x="15" y="124"/>
                <a:pt x="15" y="124"/>
              </a:cubicBezTo>
              <a:cubicBezTo>
                <a:pt x="7" y="124"/>
                <a:pt x="0" y="118"/>
                <a:pt x="0" y="110"/>
              </a:cubicBezTo>
              <a:cubicBezTo>
                <a:pt x="0" y="15"/>
                <a:pt x="0" y="15"/>
                <a:pt x="0" y="15"/>
              </a:cubicBezTo>
              <a:cubicBezTo>
                <a:pt x="0" y="6"/>
                <a:pt x="7" y="0"/>
                <a:pt x="15" y="0"/>
              </a:cubicBezTo>
              <a:lnTo>
                <a:pt x="444" y="0"/>
              </a:lnTo>
              <a:close/>
            </a:path>
          </a:pathLst>
        </a:custGeom>
        <a:solidFill>
          <a:srgbClr val="C0C0C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177800</xdr:colOff>
      <xdr:row>0</xdr:row>
      <xdr:rowOff>0</xdr:rowOff>
    </xdr:from>
    <xdr:to>
      <xdr:col>21</xdr:col>
      <xdr:colOff>22284</xdr:colOff>
      <xdr:row>0</xdr:row>
      <xdr:rowOff>0</xdr:rowOff>
    </xdr:to>
    <xdr:sp macro="" textlink="">
      <xdr:nvSpPr>
        <xdr:cNvPr id="1119" name="Text Box 95">
          <a:extLst>
            <a:ext uri="{FF2B5EF4-FFF2-40B4-BE49-F238E27FC236}">
              <a16:creationId xmlns:a16="http://schemas.microsoft.com/office/drawing/2014/main" id="{00000000-0008-0000-0400-00005F040000}"/>
            </a:ext>
          </a:extLst>
        </xdr:cNvPr>
        <xdr:cNvSpPr txBox="1">
          <a:spLocks noChangeArrowheads="1"/>
        </xdr:cNvSpPr>
      </xdr:nvSpPr>
      <xdr:spPr bwMode="auto">
        <a:xfrm>
          <a:off x="2790825" y="0"/>
          <a:ext cx="5848350" cy="0"/>
        </a:xfrm>
        <a:prstGeom prst="rect">
          <a:avLst/>
        </a:prstGeom>
        <a:noFill/>
        <a:ln w="9525">
          <a:noFill/>
          <a:miter lim="800000"/>
          <a:headEnd/>
          <a:tailEnd/>
        </a:ln>
      </xdr:spPr>
      <xdr:txBody>
        <a:bodyPr vertOverflow="clip" wrap="square" lIns="0" tIns="0" rIns="0" bIns="0" anchor="t" upright="1"/>
        <a:lstStyle/>
        <a:p>
          <a:pPr algn="l" rtl="0">
            <a:defRPr sz="1000"/>
          </a:pPr>
          <a:r>
            <a:rPr lang="en-AU" sz="1400" b="0" i="0" strike="noStrike">
              <a:solidFill>
                <a:srgbClr val="FFFFFF"/>
              </a:solidFill>
              <a:latin typeface="Arial"/>
              <a:cs typeface="Arial"/>
            </a:rPr>
            <a:t>Cat Tem &amp; ELT Approval </a:t>
          </a:r>
        </a:p>
        <a:p>
          <a:pPr algn="l" rtl="0">
            <a:defRPr sz="1000"/>
          </a:pPr>
          <a:endParaRPr lang="en-AU" sz="1400" b="0" i="0" strike="noStrike">
            <a:solidFill>
              <a:srgbClr val="FFFFFF"/>
            </a:solidFill>
            <a:latin typeface="Arial"/>
            <a:cs typeface="Arial"/>
          </a:endParaRPr>
        </a:p>
      </xdr:txBody>
    </xdr:sp>
    <xdr:clientData/>
  </xdr:twoCellAnchor>
  <xdr:twoCellAnchor editAs="oneCell">
    <xdr:from>
      <xdr:col>6</xdr:col>
      <xdr:colOff>127000</xdr:colOff>
      <xdr:row>115</xdr:row>
      <xdr:rowOff>0</xdr:rowOff>
    </xdr:from>
    <xdr:to>
      <xdr:col>6</xdr:col>
      <xdr:colOff>177800</xdr:colOff>
      <xdr:row>115</xdr:row>
      <xdr:rowOff>120650</xdr:rowOff>
    </xdr:to>
    <xdr:sp macro="" textlink="">
      <xdr:nvSpPr>
        <xdr:cNvPr id="173185" name="Text Box 133">
          <a:extLst>
            <a:ext uri="{FF2B5EF4-FFF2-40B4-BE49-F238E27FC236}">
              <a16:creationId xmlns:a16="http://schemas.microsoft.com/office/drawing/2014/main" id="{00000000-0008-0000-0400-000081A40200}"/>
            </a:ext>
          </a:extLst>
        </xdr:cNvPr>
        <xdr:cNvSpPr txBox="1">
          <a:spLocks noChangeArrowheads="1"/>
        </xdr:cNvSpPr>
      </xdr:nvSpPr>
      <xdr:spPr bwMode="auto">
        <a:xfrm>
          <a:off x="5461000" y="31540450"/>
          <a:ext cx="508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115</xdr:row>
      <xdr:rowOff>0</xdr:rowOff>
    </xdr:from>
    <xdr:to>
      <xdr:col>10</xdr:col>
      <xdr:colOff>177800</xdr:colOff>
      <xdr:row>115</xdr:row>
      <xdr:rowOff>120650</xdr:rowOff>
    </xdr:to>
    <xdr:sp macro="" textlink="">
      <xdr:nvSpPr>
        <xdr:cNvPr id="173186" name="Text Box 134">
          <a:extLst>
            <a:ext uri="{FF2B5EF4-FFF2-40B4-BE49-F238E27FC236}">
              <a16:creationId xmlns:a16="http://schemas.microsoft.com/office/drawing/2014/main" id="{00000000-0008-0000-0400-000082A40200}"/>
            </a:ext>
          </a:extLst>
        </xdr:cNvPr>
        <xdr:cNvSpPr txBox="1">
          <a:spLocks noChangeArrowheads="1"/>
        </xdr:cNvSpPr>
      </xdr:nvSpPr>
      <xdr:spPr bwMode="auto">
        <a:xfrm>
          <a:off x="9105900" y="31540450"/>
          <a:ext cx="508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127000</xdr:colOff>
      <xdr:row>115</xdr:row>
      <xdr:rowOff>0</xdr:rowOff>
    </xdr:from>
    <xdr:to>
      <xdr:col>6</xdr:col>
      <xdr:colOff>177800</xdr:colOff>
      <xdr:row>115</xdr:row>
      <xdr:rowOff>120650</xdr:rowOff>
    </xdr:to>
    <xdr:sp macro="" textlink="">
      <xdr:nvSpPr>
        <xdr:cNvPr id="173187" name="Text Box 135">
          <a:extLst>
            <a:ext uri="{FF2B5EF4-FFF2-40B4-BE49-F238E27FC236}">
              <a16:creationId xmlns:a16="http://schemas.microsoft.com/office/drawing/2014/main" id="{00000000-0008-0000-0400-000083A40200}"/>
            </a:ext>
          </a:extLst>
        </xdr:cNvPr>
        <xdr:cNvSpPr txBox="1">
          <a:spLocks noChangeArrowheads="1"/>
        </xdr:cNvSpPr>
      </xdr:nvSpPr>
      <xdr:spPr bwMode="auto">
        <a:xfrm>
          <a:off x="5461000" y="31540450"/>
          <a:ext cx="508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127000</xdr:colOff>
      <xdr:row>115</xdr:row>
      <xdr:rowOff>0</xdr:rowOff>
    </xdr:from>
    <xdr:to>
      <xdr:col>6</xdr:col>
      <xdr:colOff>177800</xdr:colOff>
      <xdr:row>115</xdr:row>
      <xdr:rowOff>120650</xdr:rowOff>
    </xdr:to>
    <xdr:sp macro="" textlink="">
      <xdr:nvSpPr>
        <xdr:cNvPr id="173188" name="Text Box 136">
          <a:extLst>
            <a:ext uri="{FF2B5EF4-FFF2-40B4-BE49-F238E27FC236}">
              <a16:creationId xmlns:a16="http://schemas.microsoft.com/office/drawing/2014/main" id="{00000000-0008-0000-0400-000084A40200}"/>
            </a:ext>
          </a:extLst>
        </xdr:cNvPr>
        <xdr:cNvSpPr txBox="1">
          <a:spLocks noChangeArrowheads="1"/>
        </xdr:cNvSpPr>
      </xdr:nvSpPr>
      <xdr:spPr bwMode="auto">
        <a:xfrm>
          <a:off x="5461000" y="31540450"/>
          <a:ext cx="508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115</xdr:row>
      <xdr:rowOff>0</xdr:rowOff>
    </xdr:from>
    <xdr:to>
      <xdr:col>10</xdr:col>
      <xdr:colOff>177800</xdr:colOff>
      <xdr:row>115</xdr:row>
      <xdr:rowOff>120650</xdr:rowOff>
    </xdr:to>
    <xdr:sp macro="" textlink="">
      <xdr:nvSpPr>
        <xdr:cNvPr id="173189" name="Text Box 137">
          <a:extLst>
            <a:ext uri="{FF2B5EF4-FFF2-40B4-BE49-F238E27FC236}">
              <a16:creationId xmlns:a16="http://schemas.microsoft.com/office/drawing/2014/main" id="{00000000-0008-0000-0400-000085A40200}"/>
            </a:ext>
          </a:extLst>
        </xdr:cNvPr>
        <xdr:cNvSpPr txBox="1">
          <a:spLocks noChangeArrowheads="1"/>
        </xdr:cNvSpPr>
      </xdr:nvSpPr>
      <xdr:spPr bwMode="auto">
        <a:xfrm>
          <a:off x="9105900" y="31540450"/>
          <a:ext cx="508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115</xdr:row>
      <xdr:rowOff>0</xdr:rowOff>
    </xdr:from>
    <xdr:to>
      <xdr:col>10</xdr:col>
      <xdr:colOff>177800</xdr:colOff>
      <xdr:row>115</xdr:row>
      <xdr:rowOff>120650</xdr:rowOff>
    </xdr:to>
    <xdr:sp macro="" textlink="">
      <xdr:nvSpPr>
        <xdr:cNvPr id="173190" name="Text Box 138">
          <a:extLst>
            <a:ext uri="{FF2B5EF4-FFF2-40B4-BE49-F238E27FC236}">
              <a16:creationId xmlns:a16="http://schemas.microsoft.com/office/drawing/2014/main" id="{00000000-0008-0000-0400-000086A40200}"/>
            </a:ext>
          </a:extLst>
        </xdr:cNvPr>
        <xdr:cNvSpPr txBox="1">
          <a:spLocks noChangeArrowheads="1"/>
        </xdr:cNvSpPr>
      </xdr:nvSpPr>
      <xdr:spPr bwMode="auto">
        <a:xfrm>
          <a:off x="9105900" y="31540450"/>
          <a:ext cx="508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115</xdr:row>
      <xdr:rowOff>0</xdr:rowOff>
    </xdr:from>
    <xdr:to>
      <xdr:col>10</xdr:col>
      <xdr:colOff>177800</xdr:colOff>
      <xdr:row>115</xdr:row>
      <xdr:rowOff>120650</xdr:rowOff>
    </xdr:to>
    <xdr:sp macro="" textlink="">
      <xdr:nvSpPr>
        <xdr:cNvPr id="173191" name="Text Box 139">
          <a:extLst>
            <a:ext uri="{FF2B5EF4-FFF2-40B4-BE49-F238E27FC236}">
              <a16:creationId xmlns:a16="http://schemas.microsoft.com/office/drawing/2014/main" id="{00000000-0008-0000-0400-000087A40200}"/>
            </a:ext>
          </a:extLst>
        </xdr:cNvPr>
        <xdr:cNvSpPr txBox="1">
          <a:spLocks noChangeArrowheads="1"/>
        </xdr:cNvSpPr>
      </xdr:nvSpPr>
      <xdr:spPr bwMode="auto">
        <a:xfrm>
          <a:off x="9105900" y="31540450"/>
          <a:ext cx="508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115</xdr:row>
      <xdr:rowOff>0</xdr:rowOff>
    </xdr:from>
    <xdr:to>
      <xdr:col>10</xdr:col>
      <xdr:colOff>177800</xdr:colOff>
      <xdr:row>115</xdr:row>
      <xdr:rowOff>120650</xdr:rowOff>
    </xdr:to>
    <xdr:sp macro="" textlink="">
      <xdr:nvSpPr>
        <xdr:cNvPr id="173192" name="Text Box 140">
          <a:extLst>
            <a:ext uri="{FF2B5EF4-FFF2-40B4-BE49-F238E27FC236}">
              <a16:creationId xmlns:a16="http://schemas.microsoft.com/office/drawing/2014/main" id="{00000000-0008-0000-0400-000088A40200}"/>
            </a:ext>
          </a:extLst>
        </xdr:cNvPr>
        <xdr:cNvSpPr txBox="1">
          <a:spLocks noChangeArrowheads="1"/>
        </xdr:cNvSpPr>
      </xdr:nvSpPr>
      <xdr:spPr bwMode="auto">
        <a:xfrm>
          <a:off x="9105900" y="31540450"/>
          <a:ext cx="508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115</xdr:row>
      <xdr:rowOff>0</xdr:rowOff>
    </xdr:from>
    <xdr:to>
      <xdr:col>10</xdr:col>
      <xdr:colOff>177800</xdr:colOff>
      <xdr:row>115</xdr:row>
      <xdr:rowOff>120650</xdr:rowOff>
    </xdr:to>
    <xdr:sp macro="" textlink="">
      <xdr:nvSpPr>
        <xdr:cNvPr id="173193" name="Text Box 141">
          <a:extLst>
            <a:ext uri="{FF2B5EF4-FFF2-40B4-BE49-F238E27FC236}">
              <a16:creationId xmlns:a16="http://schemas.microsoft.com/office/drawing/2014/main" id="{00000000-0008-0000-0400-000089A40200}"/>
            </a:ext>
          </a:extLst>
        </xdr:cNvPr>
        <xdr:cNvSpPr txBox="1">
          <a:spLocks noChangeArrowheads="1"/>
        </xdr:cNvSpPr>
      </xdr:nvSpPr>
      <xdr:spPr bwMode="auto">
        <a:xfrm>
          <a:off x="9105900" y="31540450"/>
          <a:ext cx="508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115</xdr:row>
      <xdr:rowOff>0</xdr:rowOff>
    </xdr:from>
    <xdr:to>
      <xdr:col>10</xdr:col>
      <xdr:colOff>177800</xdr:colOff>
      <xdr:row>115</xdr:row>
      <xdr:rowOff>120650</xdr:rowOff>
    </xdr:to>
    <xdr:sp macro="" textlink="">
      <xdr:nvSpPr>
        <xdr:cNvPr id="173194" name="Text Box 142">
          <a:extLst>
            <a:ext uri="{FF2B5EF4-FFF2-40B4-BE49-F238E27FC236}">
              <a16:creationId xmlns:a16="http://schemas.microsoft.com/office/drawing/2014/main" id="{00000000-0008-0000-0400-00008AA40200}"/>
            </a:ext>
          </a:extLst>
        </xdr:cNvPr>
        <xdr:cNvSpPr txBox="1">
          <a:spLocks noChangeArrowheads="1"/>
        </xdr:cNvSpPr>
      </xdr:nvSpPr>
      <xdr:spPr bwMode="auto">
        <a:xfrm>
          <a:off x="9105900" y="31540450"/>
          <a:ext cx="508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115</xdr:row>
      <xdr:rowOff>0</xdr:rowOff>
    </xdr:from>
    <xdr:to>
      <xdr:col>10</xdr:col>
      <xdr:colOff>177800</xdr:colOff>
      <xdr:row>115</xdr:row>
      <xdr:rowOff>120650</xdr:rowOff>
    </xdr:to>
    <xdr:sp macro="" textlink="">
      <xdr:nvSpPr>
        <xdr:cNvPr id="173195" name="Text Box 143">
          <a:extLst>
            <a:ext uri="{FF2B5EF4-FFF2-40B4-BE49-F238E27FC236}">
              <a16:creationId xmlns:a16="http://schemas.microsoft.com/office/drawing/2014/main" id="{00000000-0008-0000-0400-00008BA40200}"/>
            </a:ext>
          </a:extLst>
        </xdr:cNvPr>
        <xdr:cNvSpPr txBox="1">
          <a:spLocks noChangeArrowheads="1"/>
        </xdr:cNvSpPr>
      </xdr:nvSpPr>
      <xdr:spPr bwMode="auto">
        <a:xfrm>
          <a:off x="9105900" y="31540450"/>
          <a:ext cx="508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115</xdr:row>
      <xdr:rowOff>0</xdr:rowOff>
    </xdr:from>
    <xdr:to>
      <xdr:col>10</xdr:col>
      <xdr:colOff>177800</xdr:colOff>
      <xdr:row>115</xdr:row>
      <xdr:rowOff>120650</xdr:rowOff>
    </xdr:to>
    <xdr:sp macro="" textlink="">
      <xdr:nvSpPr>
        <xdr:cNvPr id="173196" name="Text Box 144">
          <a:extLst>
            <a:ext uri="{FF2B5EF4-FFF2-40B4-BE49-F238E27FC236}">
              <a16:creationId xmlns:a16="http://schemas.microsoft.com/office/drawing/2014/main" id="{00000000-0008-0000-0400-00008CA40200}"/>
            </a:ext>
          </a:extLst>
        </xdr:cNvPr>
        <xdr:cNvSpPr txBox="1">
          <a:spLocks noChangeArrowheads="1"/>
        </xdr:cNvSpPr>
      </xdr:nvSpPr>
      <xdr:spPr bwMode="auto">
        <a:xfrm>
          <a:off x="9105900" y="31540450"/>
          <a:ext cx="508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115</xdr:row>
      <xdr:rowOff>0</xdr:rowOff>
    </xdr:from>
    <xdr:to>
      <xdr:col>10</xdr:col>
      <xdr:colOff>177800</xdr:colOff>
      <xdr:row>115</xdr:row>
      <xdr:rowOff>120650</xdr:rowOff>
    </xdr:to>
    <xdr:sp macro="" textlink="">
      <xdr:nvSpPr>
        <xdr:cNvPr id="173197" name="Text Box 145">
          <a:extLst>
            <a:ext uri="{FF2B5EF4-FFF2-40B4-BE49-F238E27FC236}">
              <a16:creationId xmlns:a16="http://schemas.microsoft.com/office/drawing/2014/main" id="{00000000-0008-0000-0400-00008DA40200}"/>
            </a:ext>
          </a:extLst>
        </xdr:cNvPr>
        <xdr:cNvSpPr txBox="1">
          <a:spLocks noChangeArrowheads="1"/>
        </xdr:cNvSpPr>
      </xdr:nvSpPr>
      <xdr:spPr bwMode="auto">
        <a:xfrm>
          <a:off x="9105900" y="31540450"/>
          <a:ext cx="508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98</xdr:row>
      <xdr:rowOff>0</xdr:rowOff>
    </xdr:from>
    <xdr:to>
      <xdr:col>5</xdr:col>
      <xdr:colOff>44450</xdr:colOff>
      <xdr:row>98</xdr:row>
      <xdr:rowOff>196851</xdr:rowOff>
    </xdr:to>
    <xdr:sp macro="" textlink="">
      <xdr:nvSpPr>
        <xdr:cNvPr id="173198" name="Text Box 148">
          <a:extLst>
            <a:ext uri="{FF2B5EF4-FFF2-40B4-BE49-F238E27FC236}">
              <a16:creationId xmlns:a16="http://schemas.microsoft.com/office/drawing/2014/main" id="{00000000-0008-0000-0400-00008EA40200}"/>
            </a:ext>
          </a:extLst>
        </xdr:cNvPr>
        <xdr:cNvSpPr txBox="1">
          <a:spLocks noChangeArrowheads="1"/>
        </xdr:cNvSpPr>
      </xdr:nvSpPr>
      <xdr:spPr bwMode="auto">
        <a:xfrm>
          <a:off x="4584700" y="26777950"/>
          <a:ext cx="4445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98</xdr:row>
      <xdr:rowOff>0</xdr:rowOff>
    </xdr:from>
    <xdr:to>
      <xdr:col>5</xdr:col>
      <xdr:colOff>44450</xdr:colOff>
      <xdr:row>98</xdr:row>
      <xdr:rowOff>196851</xdr:rowOff>
    </xdr:to>
    <xdr:sp macro="" textlink="">
      <xdr:nvSpPr>
        <xdr:cNvPr id="173199" name="Text Box 149">
          <a:extLst>
            <a:ext uri="{FF2B5EF4-FFF2-40B4-BE49-F238E27FC236}">
              <a16:creationId xmlns:a16="http://schemas.microsoft.com/office/drawing/2014/main" id="{00000000-0008-0000-0400-00008FA40200}"/>
            </a:ext>
          </a:extLst>
        </xdr:cNvPr>
        <xdr:cNvSpPr txBox="1">
          <a:spLocks noChangeArrowheads="1"/>
        </xdr:cNvSpPr>
      </xdr:nvSpPr>
      <xdr:spPr bwMode="auto">
        <a:xfrm>
          <a:off x="4584700" y="26777950"/>
          <a:ext cx="4445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98</xdr:row>
      <xdr:rowOff>0</xdr:rowOff>
    </xdr:from>
    <xdr:to>
      <xdr:col>5</xdr:col>
      <xdr:colOff>44450</xdr:colOff>
      <xdr:row>98</xdr:row>
      <xdr:rowOff>196851</xdr:rowOff>
    </xdr:to>
    <xdr:sp macro="" textlink="">
      <xdr:nvSpPr>
        <xdr:cNvPr id="173200" name="Text Box 150">
          <a:extLst>
            <a:ext uri="{FF2B5EF4-FFF2-40B4-BE49-F238E27FC236}">
              <a16:creationId xmlns:a16="http://schemas.microsoft.com/office/drawing/2014/main" id="{00000000-0008-0000-0400-000090A40200}"/>
            </a:ext>
          </a:extLst>
        </xdr:cNvPr>
        <xdr:cNvSpPr txBox="1">
          <a:spLocks noChangeArrowheads="1"/>
        </xdr:cNvSpPr>
      </xdr:nvSpPr>
      <xdr:spPr bwMode="auto">
        <a:xfrm>
          <a:off x="4584700" y="26777950"/>
          <a:ext cx="4445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98</xdr:row>
      <xdr:rowOff>0</xdr:rowOff>
    </xdr:from>
    <xdr:to>
      <xdr:col>5</xdr:col>
      <xdr:colOff>44450</xdr:colOff>
      <xdr:row>98</xdr:row>
      <xdr:rowOff>196851</xdr:rowOff>
    </xdr:to>
    <xdr:sp macro="" textlink="">
      <xdr:nvSpPr>
        <xdr:cNvPr id="173201" name="Text Box 151">
          <a:extLst>
            <a:ext uri="{FF2B5EF4-FFF2-40B4-BE49-F238E27FC236}">
              <a16:creationId xmlns:a16="http://schemas.microsoft.com/office/drawing/2014/main" id="{00000000-0008-0000-0400-000091A40200}"/>
            </a:ext>
          </a:extLst>
        </xdr:cNvPr>
        <xdr:cNvSpPr txBox="1">
          <a:spLocks noChangeArrowheads="1"/>
        </xdr:cNvSpPr>
      </xdr:nvSpPr>
      <xdr:spPr bwMode="auto">
        <a:xfrm>
          <a:off x="4584700" y="26777950"/>
          <a:ext cx="4445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98</xdr:row>
      <xdr:rowOff>0</xdr:rowOff>
    </xdr:from>
    <xdr:to>
      <xdr:col>5</xdr:col>
      <xdr:colOff>44450</xdr:colOff>
      <xdr:row>98</xdr:row>
      <xdr:rowOff>196851</xdr:rowOff>
    </xdr:to>
    <xdr:sp macro="" textlink="">
      <xdr:nvSpPr>
        <xdr:cNvPr id="173202" name="Text Box 152">
          <a:extLst>
            <a:ext uri="{FF2B5EF4-FFF2-40B4-BE49-F238E27FC236}">
              <a16:creationId xmlns:a16="http://schemas.microsoft.com/office/drawing/2014/main" id="{00000000-0008-0000-0400-000092A40200}"/>
            </a:ext>
          </a:extLst>
        </xdr:cNvPr>
        <xdr:cNvSpPr txBox="1">
          <a:spLocks noChangeArrowheads="1"/>
        </xdr:cNvSpPr>
      </xdr:nvSpPr>
      <xdr:spPr bwMode="auto">
        <a:xfrm>
          <a:off x="4584700" y="26777950"/>
          <a:ext cx="4445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98</xdr:row>
      <xdr:rowOff>0</xdr:rowOff>
    </xdr:from>
    <xdr:to>
      <xdr:col>5</xdr:col>
      <xdr:colOff>44450</xdr:colOff>
      <xdr:row>98</xdr:row>
      <xdr:rowOff>196851</xdr:rowOff>
    </xdr:to>
    <xdr:sp macro="" textlink="">
      <xdr:nvSpPr>
        <xdr:cNvPr id="173203" name="Text Box 153">
          <a:extLst>
            <a:ext uri="{FF2B5EF4-FFF2-40B4-BE49-F238E27FC236}">
              <a16:creationId xmlns:a16="http://schemas.microsoft.com/office/drawing/2014/main" id="{00000000-0008-0000-0400-000093A40200}"/>
            </a:ext>
          </a:extLst>
        </xdr:cNvPr>
        <xdr:cNvSpPr txBox="1">
          <a:spLocks noChangeArrowheads="1"/>
        </xdr:cNvSpPr>
      </xdr:nvSpPr>
      <xdr:spPr bwMode="auto">
        <a:xfrm>
          <a:off x="4584700" y="26777950"/>
          <a:ext cx="4445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98</xdr:row>
      <xdr:rowOff>0</xdr:rowOff>
    </xdr:from>
    <xdr:to>
      <xdr:col>5</xdr:col>
      <xdr:colOff>44450</xdr:colOff>
      <xdr:row>98</xdr:row>
      <xdr:rowOff>196851</xdr:rowOff>
    </xdr:to>
    <xdr:sp macro="" textlink="">
      <xdr:nvSpPr>
        <xdr:cNvPr id="173204" name="Text Box 154">
          <a:extLst>
            <a:ext uri="{FF2B5EF4-FFF2-40B4-BE49-F238E27FC236}">
              <a16:creationId xmlns:a16="http://schemas.microsoft.com/office/drawing/2014/main" id="{00000000-0008-0000-0400-000094A40200}"/>
            </a:ext>
          </a:extLst>
        </xdr:cNvPr>
        <xdr:cNvSpPr txBox="1">
          <a:spLocks noChangeArrowheads="1"/>
        </xdr:cNvSpPr>
      </xdr:nvSpPr>
      <xdr:spPr bwMode="auto">
        <a:xfrm>
          <a:off x="4584700" y="26777950"/>
          <a:ext cx="4445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98</xdr:row>
      <xdr:rowOff>0</xdr:rowOff>
    </xdr:from>
    <xdr:to>
      <xdr:col>5</xdr:col>
      <xdr:colOff>44450</xdr:colOff>
      <xdr:row>98</xdr:row>
      <xdr:rowOff>196851</xdr:rowOff>
    </xdr:to>
    <xdr:sp macro="" textlink="">
      <xdr:nvSpPr>
        <xdr:cNvPr id="173205" name="Text Box 155">
          <a:extLst>
            <a:ext uri="{FF2B5EF4-FFF2-40B4-BE49-F238E27FC236}">
              <a16:creationId xmlns:a16="http://schemas.microsoft.com/office/drawing/2014/main" id="{00000000-0008-0000-0400-000095A40200}"/>
            </a:ext>
          </a:extLst>
        </xdr:cNvPr>
        <xdr:cNvSpPr txBox="1">
          <a:spLocks noChangeArrowheads="1"/>
        </xdr:cNvSpPr>
      </xdr:nvSpPr>
      <xdr:spPr bwMode="auto">
        <a:xfrm>
          <a:off x="4584700" y="26777950"/>
          <a:ext cx="4445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98</xdr:row>
      <xdr:rowOff>0</xdr:rowOff>
    </xdr:from>
    <xdr:to>
      <xdr:col>5</xdr:col>
      <xdr:colOff>44450</xdr:colOff>
      <xdr:row>98</xdr:row>
      <xdr:rowOff>196851</xdr:rowOff>
    </xdr:to>
    <xdr:sp macro="" textlink="">
      <xdr:nvSpPr>
        <xdr:cNvPr id="173206" name="Text Box 156">
          <a:extLst>
            <a:ext uri="{FF2B5EF4-FFF2-40B4-BE49-F238E27FC236}">
              <a16:creationId xmlns:a16="http://schemas.microsoft.com/office/drawing/2014/main" id="{00000000-0008-0000-0400-000096A40200}"/>
            </a:ext>
          </a:extLst>
        </xdr:cNvPr>
        <xdr:cNvSpPr txBox="1">
          <a:spLocks noChangeArrowheads="1"/>
        </xdr:cNvSpPr>
      </xdr:nvSpPr>
      <xdr:spPr bwMode="auto">
        <a:xfrm>
          <a:off x="4584700" y="26777950"/>
          <a:ext cx="4445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98</xdr:row>
      <xdr:rowOff>0</xdr:rowOff>
    </xdr:from>
    <xdr:to>
      <xdr:col>5</xdr:col>
      <xdr:colOff>44450</xdr:colOff>
      <xdr:row>98</xdr:row>
      <xdr:rowOff>196851</xdr:rowOff>
    </xdr:to>
    <xdr:sp macro="" textlink="">
      <xdr:nvSpPr>
        <xdr:cNvPr id="173207" name="Text Box 157">
          <a:extLst>
            <a:ext uri="{FF2B5EF4-FFF2-40B4-BE49-F238E27FC236}">
              <a16:creationId xmlns:a16="http://schemas.microsoft.com/office/drawing/2014/main" id="{00000000-0008-0000-0400-000097A40200}"/>
            </a:ext>
          </a:extLst>
        </xdr:cNvPr>
        <xdr:cNvSpPr txBox="1">
          <a:spLocks noChangeArrowheads="1"/>
        </xdr:cNvSpPr>
      </xdr:nvSpPr>
      <xdr:spPr bwMode="auto">
        <a:xfrm>
          <a:off x="4584700" y="26777950"/>
          <a:ext cx="4445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98</xdr:row>
      <xdr:rowOff>0</xdr:rowOff>
    </xdr:from>
    <xdr:to>
      <xdr:col>5</xdr:col>
      <xdr:colOff>44450</xdr:colOff>
      <xdr:row>98</xdr:row>
      <xdr:rowOff>196851</xdr:rowOff>
    </xdr:to>
    <xdr:sp macro="" textlink="">
      <xdr:nvSpPr>
        <xdr:cNvPr id="173208" name="Text Box 158">
          <a:extLst>
            <a:ext uri="{FF2B5EF4-FFF2-40B4-BE49-F238E27FC236}">
              <a16:creationId xmlns:a16="http://schemas.microsoft.com/office/drawing/2014/main" id="{00000000-0008-0000-0400-000098A40200}"/>
            </a:ext>
          </a:extLst>
        </xdr:cNvPr>
        <xdr:cNvSpPr txBox="1">
          <a:spLocks noChangeArrowheads="1"/>
        </xdr:cNvSpPr>
      </xdr:nvSpPr>
      <xdr:spPr bwMode="auto">
        <a:xfrm>
          <a:off x="4584700" y="26777950"/>
          <a:ext cx="4445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98</xdr:row>
      <xdr:rowOff>0</xdr:rowOff>
    </xdr:from>
    <xdr:to>
      <xdr:col>5</xdr:col>
      <xdr:colOff>44450</xdr:colOff>
      <xdr:row>98</xdr:row>
      <xdr:rowOff>196851</xdr:rowOff>
    </xdr:to>
    <xdr:sp macro="" textlink="">
      <xdr:nvSpPr>
        <xdr:cNvPr id="173209" name="Text Box 159">
          <a:extLst>
            <a:ext uri="{FF2B5EF4-FFF2-40B4-BE49-F238E27FC236}">
              <a16:creationId xmlns:a16="http://schemas.microsoft.com/office/drawing/2014/main" id="{00000000-0008-0000-0400-000099A40200}"/>
            </a:ext>
          </a:extLst>
        </xdr:cNvPr>
        <xdr:cNvSpPr txBox="1">
          <a:spLocks noChangeArrowheads="1"/>
        </xdr:cNvSpPr>
      </xdr:nvSpPr>
      <xdr:spPr bwMode="auto">
        <a:xfrm>
          <a:off x="4584700" y="26777950"/>
          <a:ext cx="4445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127000</xdr:colOff>
      <xdr:row>21</xdr:row>
      <xdr:rowOff>0</xdr:rowOff>
    </xdr:from>
    <xdr:to>
      <xdr:col>6</xdr:col>
      <xdr:colOff>177800</xdr:colOff>
      <xdr:row>21</xdr:row>
      <xdr:rowOff>202900</xdr:rowOff>
    </xdr:to>
    <xdr:sp macro="" textlink="">
      <xdr:nvSpPr>
        <xdr:cNvPr id="173210" name="Text Box 160">
          <a:extLst>
            <a:ext uri="{FF2B5EF4-FFF2-40B4-BE49-F238E27FC236}">
              <a16:creationId xmlns:a16="http://schemas.microsoft.com/office/drawing/2014/main" id="{00000000-0008-0000-0400-00009AA40200}"/>
            </a:ext>
          </a:extLst>
        </xdr:cNvPr>
        <xdr:cNvSpPr txBox="1">
          <a:spLocks noChangeArrowheads="1"/>
        </xdr:cNvSpPr>
      </xdr:nvSpPr>
      <xdr:spPr bwMode="auto">
        <a:xfrm>
          <a:off x="5461000" y="10299700"/>
          <a:ext cx="508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98</xdr:row>
      <xdr:rowOff>0</xdr:rowOff>
    </xdr:from>
    <xdr:to>
      <xdr:col>5</xdr:col>
      <xdr:colOff>44450</xdr:colOff>
      <xdr:row>98</xdr:row>
      <xdr:rowOff>196851</xdr:rowOff>
    </xdr:to>
    <xdr:sp macro="" textlink="">
      <xdr:nvSpPr>
        <xdr:cNvPr id="173211" name="Text Box 177">
          <a:extLst>
            <a:ext uri="{FF2B5EF4-FFF2-40B4-BE49-F238E27FC236}">
              <a16:creationId xmlns:a16="http://schemas.microsoft.com/office/drawing/2014/main" id="{00000000-0008-0000-0400-00009BA40200}"/>
            </a:ext>
          </a:extLst>
        </xdr:cNvPr>
        <xdr:cNvSpPr txBox="1">
          <a:spLocks noChangeArrowheads="1"/>
        </xdr:cNvSpPr>
      </xdr:nvSpPr>
      <xdr:spPr bwMode="auto">
        <a:xfrm>
          <a:off x="4584700" y="26777950"/>
          <a:ext cx="4445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98</xdr:row>
      <xdr:rowOff>0</xdr:rowOff>
    </xdr:from>
    <xdr:to>
      <xdr:col>5</xdr:col>
      <xdr:colOff>44450</xdr:colOff>
      <xdr:row>98</xdr:row>
      <xdr:rowOff>196851</xdr:rowOff>
    </xdr:to>
    <xdr:sp macro="" textlink="">
      <xdr:nvSpPr>
        <xdr:cNvPr id="173212" name="Text Box 178">
          <a:extLst>
            <a:ext uri="{FF2B5EF4-FFF2-40B4-BE49-F238E27FC236}">
              <a16:creationId xmlns:a16="http://schemas.microsoft.com/office/drawing/2014/main" id="{00000000-0008-0000-0400-00009CA40200}"/>
            </a:ext>
          </a:extLst>
        </xdr:cNvPr>
        <xdr:cNvSpPr txBox="1">
          <a:spLocks noChangeArrowheads="1"/>
        </xdr:cNvSpPr>
      </xdr:nvSpPr>
      <xdr:spPr bwMode="auto">
        <a:xfrm>
          <a:off x="4584700" y="26777950"/>
          <a:ext cx="4445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98</xdr:row>
      <xdr:rowOff>0</xdr:rowOff>
    </xdr:from>
    <xdr:to>
      <xdr:col>5</xdr:col>
      <xdr:colOff>44450</xdr:colOff>
      <xdr:row>98</xdr:row>
      <xdr:rowOff>196851</xdr:rowOff>
    </xdr:to>
    <xdr:sp macro="" textlink="">
      <xdr:nvSpPr>
        <xdr:cNvPr id="173213" name="Text Box 179">
          <a:extLst>
            <a:ext uri="{FF2B5EF4-FFF2-40B4-BE49-F238E27FC236}">
              <a16:creationId xmlns:a16="http://schemas.microsoft.com/office/drawing/2014/main" id="{00000000-0008-0000-0400-00009DA40200}"/>
            </a:ext>
          </a:extLst>
        </xdr:cNvPr>
        <xdr:cNvSpPr txBox="1">
          <a:spLocks noChangeArrowheads="1"/>
        </xdr:cNvSpPr>
      </xdr:nvSpPr>
      <xdr:spPr bwMode="auto">
        <a:xfrm>
          <a:off x="4584700" y="26777950"/>
          <a:ext cx="4445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98</xdr:row>
      <xdr:rowOff>0</xdr:rowOff>
    </xdr:from>
    <xdr:to>
      <xdr:col>5</xdr:col>
      <xdr:colOff>44450</xdr:colOff>
      <xdr:row>98</xdr:row>
      <xdr:rowOff>196851</xdr:rowOff>
    </xdr:to>
    <xdr:sp macro="" textlink="">
      <xdr:nvSpPr>
        <xdr:cNvPr id="173214" name="Text Box 180">
          <a:extLst>
            <a:ext uri="{FF2B5EF4-FFF2-40B4-BE49-F238E27FC236}">
              <a16:creationId xmlns:a16="http://schemas.microsoft.com/office/drawing/2014/main" id="{00000000-0008-0000-0400-00009EA40200}"/>
            </a:ext>
          </a:extLst>
        </xdr:cNvPr>
        <xdr:cNvSpPr txBox="1">
          <a:spLocks noChangeArrowheads="1"/>
        </xdr:cNvSpPr>
      </xdr:nvSpPr>
      <xdr:spPr bwMode="auto">
        <a:xfrm>
          <a:off x="4584700" y="26777950"/>
          <a:ext cx="4445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98</xdr:row>
      <xdr:rowOff>0</xdr:rowOff>
    </xdr:from>
    <xdr:to>
      <xdr:col>5</xdr:col>
      <xdr:colOff>44450</xdr:colOff>
      <xdr:row>98</xdr:row>
      <xdr:rowOff>196851</xdr:rowOff>
    </xdr:to>
    <xdr:sp macro="" textlink="">
      <xdr:nvSpPr>
        <xdr:cNvPr id="173215" name="Text Box 181">
          <a:extLst>
            <a:ext uri="{FF2B5EF4-FFF2-40B4-BE49-F238E27FC236}">
              <a16:creationId xmlns:a16="http://schemas.microsoft.com/office/drawing/2014/main" id="{00000000-0008-0000-0400-00009FA40200}"/>
            </a:ext>
          </a:extLst>
        </xdr:cNvPr>
        <xdr:cNvSpPr txBox="1">
          <a:spLocks noChangeArrowheads="1"/>
        </xdr:cNvSpPr>
      </xdr:nvSpPr>
      <xdr:spPr bwMode="auto">
        <a:xfrm>
          <a:off x="4584700" y="26777950"/>
          <a:ext cx="4445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98</xdr:row>
      <xdr:rowOff>0</xdr:rowOff>
    </xdr:from>
    <xdr:to>
      <xdr:col>5</xdr:col>
      <xdr:colOff>44450</xdr:colOff>
      <xdr:row>98</xdr:row>
      <xdr:rowOff>196851</xdr:rowOff>
    </xdr:to>
    <xdr:sp macro="" textlink="">
      <xdr:nvSpPr>
        <xdr:cNvPr id="173216" name="Text Box 182">
          <a:extLst>
            <a:ext uri="{FF2B5EF4-FFF2-40B4-BE49-F238E27FC236}">
              <a16:creationId xmlns:a16="http://schemas.microsoft.com/office/drawing/2014/main" id="{00000000-0008-0000-0400-0000A0A40200}"/>
            </a:ext>
          </a:extLst>
        </xdr:cNvPr>
        <xdr:cNvSpPr txBox="1">
          <a:spLocks noChangeArrowheads="1"/>
        </xdr:cNvSpPr>
      </xdr:nvSpPr>
      <xdr:spPr bwMode="auto">
        <a:xfrm>
          <a:off x="4584700" y="26777950"/>
          <a:ext cx="4445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98</xdr:row>
      <xdr:rowOff>0</xdr:rowOff>
    </xdr:from>
    <xdr:to>
      <xdr:col>5</xdr:col>
      <xdr:colOff>44450</xdr:colOff>
      <xdr:row>98</xdr:row>
      <xdr:rowOff>196851</xdr:rowOff>
    </xdr:to>
    <xdr:sp macro="" textlink="">
      <xdr:nvSpPr>
        <xdr:cNvPr id="173217" name="Text Box 183">
          <a:extLst>
            <a:ext uri="{FF2B5EF4-FFF2-40B4-BE49-F238E27FC236}">
              <a16:creationId xmlns:a16="http://schemas.microsoft.com/office/drawing/2014/main" id="{00000000-0008-0000-0400-0000A1A40200}"/>
            </a:ext>
          </a:extLst>
        </xdr:cNvPr>
        <xdr:cNvSpPr txBox="1">
          <a:spLocks noChangeArrowheads="1"/>
        </xdr:cNvSpPr>
      </xdr:nvSpPr>
      <xdr:spPr bwMode="auto">
        <a:xfrm>
          <a:off x="4584700" y="26777950"/>
          <a:ext cx="4445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98</xdr:row>
      <xdr:rowOff>0</xdr:rowOff>
    </xdr:from>
    <xdr:to>
      <xdr:col>5</xdr:col>
      <xdr:colOff>44450</xdr:colOff>
      <xdr:row>98</xdr:row>
      <xdr:rowOff>196851</xdr:rowOff>
    </xdr:to>
    <xdr:sp macro="" textlink="">
      <xdr:nvSpPr>
        <xdr:cNvPr id="173218" name="Text Box 184">
          <a:extLst>
            <a:ext uri="{FF2B5EF4-FFF2-40B4-BE49-F238E27FC236}">
              <a16:creationId xmlns:a16="http://schemas.microsoft.com/office/drawing/2014/main" id="{00000000-0008-0000-0400-0000A2A40200}"/>
            </a:ext>
          </a:extLst>
        </xdr:cNvPr>
        <xdr:cNvSpPr txBox="1">
          <a:spLocks noChangeArrowheads="1"/>
        </xdr:cNvSpPr>
      </xdr:nvSpPr>
      <xdr:spPr bwMode="auto">
        <a:xfrm>
          <a:off x="4584700" y="26777950"/>
          <a:ext cx="4445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98</xdr:row>
      <xdr:rowOff>0</xdr:rowOff>
    </xdr:from>
    <xdr:to>
      <xdr:col>5</xdr:col>
      <xdr:colOff>44450</xdr:colOff>
      <xdr:row>98</xdr:row>
      <xdr:rowOff>196851</xdr:rowOff>
    </xdr:to>
    <xdr:sp macro="" textlink="">
      <xdr:nvSpPr>
        <xdr:cNvPr id="173219" name="Text Box 185">
          <a:extLst>
            <a:ext uri="{FF2B5EF4-FFF2-40B4-BE49-F238E27FC236}">
              <a16:creationId xmlns:a16="http://schemas.microsoft.com/office/drawing/2014/main" id="{00000000-0008-0000-0400-0000A3A40200}"/>
            </a:ext>
          </a:extLst>
        </xdr:cNvPr>
        <xdr:cNvSpPr txBox="1">
          <a:spLocks noChangeArrowheads="1"/>
        </xdr:cNvSpPr>
      </xdr:nvSpPr>
      <xdr:spPr bwMode="auto">
        <a:xfrm>
          <a:off x="4584700" y="26777950"/>
          <a:ext cx="4445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98</xdr:row>
      <xdr:rowOff>0</xdr:rowOff>
    </xdr:from>
    <xdr:to>
      <xdr:col>5</xdr:col>
      <xdr:colOff>44450</xdr:colOff>
      <xdr:row>98</xdr:row>
      <xdr:rowOff>196851</xdr:rowOff>
    </xdr:to>
    <xdr:sp macro="" textlink="">
      <xdr:nvSpPr>
        <xdr:cNvPr id="173220" name="Text Box 186">
          <a:extLst>
            <a:ext uri="{FF2B5EF4-FFF2-40B4-BE49-F238E27FC236}">
              <a16:creationId xmlns:a16="http://schemas.microsoft.com/office/drawing/2014/main" id="{00000000-0008-0000-0400-0000A4A40200}"/>
            </a:ext>
          </a:extLst>
        </xdr:cNvPr>
        <xdr:cNvSpPr txBox="1">
          <a:spLocks noChangeArrowheads="1"/>
        </xdr:cNvSpPr>
      </xdr:nvSpPr>
      <xdr:spPr bwMode="auto">
        <a:xfrm>
          <a:off x="4584700" y="26777950"/>
          <a:ext cx="4445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98</xdr:row>
      <xdr:rowOff>0</xdr:rowOff>
    </xdr:from>
    <xdr:to>
      <xdr:col>5</xdr:col>
      <xdr:colOff>44450</xdr:colOff>
      <xdr:row>98</xdr:row>
      <xdr:rowOff>196851</xdr:rowOff>
    </xdr:to>
    <xdr:sp macro="" textlink="">
      <xdr:nvSpPr>
        <xdr:cNvPr id="173221" name="Text Box 187">
          <a:extLst>
            <a:ext uri="{FF2B5EF4-FFF2-40B4-BE49-F238E27FC236}">
              <a16:creationId xmlns:a16="http://schemas.microsoft.com/office/drawing/2014/main" id="{00000000-0008-0000-0400-0000A5A40200}"/>
            </a:ext>
          </a:extLst>
        </xdr:cNvPr>
        <xdr:cNvSpPr txBox="1">
          <a:spLocks noChangeArrowheads="1"/>
        </xdr:cNvSpPr>
      </xdr:nvSpPr>
      <xdr:spPr bwMode="auto">
        <a:xfrm>
          <a:off x="4584700" y="26777950"/>
          <a:ext cx="4445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98</xdr:row>
      <xdr:rowOff>0</xdr:rowOff>
    </xdr:from>
    <xdr:to>
      <xdr:col>5</xdr:col>
      <xdr:colOff>44450</xdr:colOff>
      <xdr:row>98</xdr:row>
      <xdr:rowOff>196851</xdr:rowOff>
    </xdr:to>
    <xdr:sp macro="" textlink="">
      <xdr:nvSpPr>
        <xdr:cNvPr id="173222" name="Text Box 188">
          <a:extLst>
            <a:ext uri="{FF2B5EF4-FFF2-40B4-BE49-F238E27FC236}">
              <a16:creationId xmlns:a16="http://schemas.microsoft.com/office/drawing/2014/main" id="{00000000-0008-0000-0400-0000A6A40200}"/>
            </a:ext>
          </a:extLst>
        </xdr:cNvPr>
        <xdr:cNvSpPr txBox="1">
          <a:spLocks noChangeArrowheads="1"/>
        </xdr:cNvSpPr>
      </xdr:nvSpPr>
      <xdr:spPr bwMode="auto">
        <a:xfrm>
          <a:off x="4584700" y="26777950"/>
          <a:ext cx="4445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98</xdr:row>
      <xdr:rowOff>0</xdr:rowOff>
    </xdr:from>
    <xdr:to>
      <xdr:col>5</xdr:col>
      <xdr:colOff>44450</xdr:colOff>
      <xdr:row>98</xdr:row>
      <xdr:rowOff>196851</xdr:rowOff>
    </xdr:to>
    <xdr:sp macro="" textlink="">
      <xdr:nvSpPr>
        <xdr:cNvPr id="173223" name="Text Box 189">
          <a:extLst>
            <a:ext uri="{FF2B5EF4-FFF2-40B4-BE49-F238E27FC236}">
              <a16:creationId xmlns:a16="http://schemas.microsoft.com/office/drawing/2014/main" id="{00000000-0008-0000-0400-0000A7A40200}"/>
            </a:ext>
          </a:extLst>
        </xdr:cNvPr>
        <xdr:cNvSpPr txBox="1">
          <a:spLocks noChangeArrowheads="1"/>
        </xdr:cNvSpPr>
      </xdr:nvSpPr>
      <xdr:spPr bwMode="auto">
        <a:xfrm>
          <a:off x="4584700" y="26777950"/>
          <a:ext cx="4445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98</xdr:row>
      <xdr:rowOff>0</xdr:rowOff>
    </xdr:from>
    <xdr:to>
      <xdr:col>5</xdr:col>
      <xdr:colOff>44450</xdr:colOff>
      <xdr:row>98</xdr:row>
      <xdr:rowOff>196851</xdr:rowOff>
    </xdr:to>
    <xdr:sp macro="" textlink="">
      <xdr:nvSpPr>
        <xdr:cNvPr id="173224" name="Text Box 190">
          <a:extLst>
            <a:ext uri="{FF2B5EF4-FFF2-40B4-BE49-F238E27FC236}">
              <a16:creationId xmlns:a16="http://schemas.microsoft.com/office/drawing/2014/main" id="{00000000-0008-0000-0400-0000A8A40200}"/>
            </a:ext>
          </a:extLst>
        </xdr:cNvPr>
        <xdr:cNvSpPr txBox="1">
          <a:spLocks noChangeArrowheads="1"/>
        </xdr:cNvSpPr>
      </xdr:nvSpPr>
      <xdr:spPr bwMode="auto">
        <a:xfrm>
          <a:off x="4584700" y="26777950"/>
          <a:ext cx="4445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98</xdr:row>
      <xdr:rowOff>0</xdr:rowOff>
    </xdr:from>
    <xdr:to>
      <xdr:col>5</xdr:col>
      <xdr:colOff>44450</xdr:colOff>
      <xdr:row>98</xdr:row>
      <xdr:rowOff>196851</xdr:rowOff>
    </xdr:to>
    <xdr:sp macro="" textlink="">
      <xdr:nvSpPr>
        <xdr:cNvPr id="173225" name="Text Box 191">
          <a:extLst>
            <a:ext uri="{FF2B5EF4-FFF2-40B4-BE49-F238E27FC236}">
              <a16:creationId xmlns:a16="http://schemas.microsoft.com/office/drawing/2014/main" id="{00000000-0008-0000-0400-0000A9A40200}"/>
            </a:ext>
          </a:extLst>
        </xdr:cNvPr>
        <xdr:cNvSpPr txBox="1">
          <a:spLocks noChangeArrowheads="1"/>
        </xdr:cNvSpPr>
      </xdr:nvSpPr>
      <xdr:spPr bwMode="auto">
        <a:xfrm>
          <a:off x="4584700" y="26777950"/>
          <a:ext cx="4445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98</xdr:row>
      <xdr:rowOff>0</xdr:rowOff>
    </xdr:from>
    <xdr:to>
      <xdr:col>5</xdr:col>
      <xdr:colOff>44450</xdr:colOff>
      <xdr:row>98</xdr:row>
      <xdr:rowOff>196851</xdr:rowOff>
    </xdr:to>
    <xdr:sp macro="" textlink="">
      <xdr:nvSpPr>
        <xdr:cNvPr id="173226" name="Text Box 192">
          <a:extLst>
            <a:ext uri="{FF2B5EF4-FFF2-40B4-BE49-F238E27FC236}">
              <a16:creationId xmlns:a16="http://schemas.microsoft.com/office/drawing/2014/main" id="{00000000-0008-0000-0400-0000AAA40200}"/>
            </a:ext>
          </a:extLst>
        </xdr:cNvPr>
        <xdr:cNvSpPr txBox="1">
          <a:spLocks noChangeArrowheads="1"/>
        </xdr:cNvSpPr>
      </xdr:nvSpPr>
      <xdr:spPr bwMode="auto">
        <a:xfrm>
          <a:off x="4584700" y="26777950"/>
          <a:ext cx="4445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98</xdr:row>
      <xdr:rowOff>0</xdr:rowOff>
    </xdr:from>
    <xdr:to>
      <xdr:col>5</xdr:col>
      <xdr:colOff>44450</xdr:colOff>
      <xdr:row>98</xdr:row>
      <xdr:rowOff>196851</xdr:rowOff>
    </xdr:to>
    <xdr:sp macro="" textlink="">
      <xdr:nvSpPr>
        <xdr:cNvPr id="173227" name="Text Box 193">
          <a:extLst>
            <a:ext uri="{FF2B5EF4-FFF2-40B4-BE49-F238E27FC236}">
              <a16:creationId xmlns:a16="http://schemas.microsoft.com/office/drawing/2014/main" id="{00000000-0008-0000-0400-0000ABA40200}"/>
            </a:ext>
          </a:extLst>
        </xdr:cNvPr>
        <xdr:cNvSpPr txBox="1">
          <a:spLocks noChangeArrowheads="1"/>
        </xdr:cNvSpPr>
      </xdr:nvSpPr>
      <xdr:spPr bwMode="auto">
        <a:xfrm>
          <a:off x="4584700" y="26777950"/>
          <a:ext cx="4445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98</xdr:row>
      <xdr:rowOff>0</xdr:rowOff>
    </xdr:from>
    <xdr:to>
      <xdr:col>5</xdr:col>
      <xdr:colOff>44450</xdr:colOff>
      <xdr:row>98</xdr:row>
      <xdr:rowOff>196851</xdr:rowOff>
    </xdr:to>
    <xdr:sp macro="" textlink="">
      <xdr:nvSpPr>
        <xdr:cNvPr id="173228" name="Text Box 194">
          <a:extLst>
            <a:ext uri="{FF2B5EF4-FFF2-40B4-BE49-F238E27FC236}">
              <a16:creationId xmlns:a16="http://schemas.microsoft.com/office/drawing/2014/main" id="{00000000-0008-0000-0400-0000ACA40200}"/>
            </a:ext>
          </a:extLst>
        </xdr:cNvPr>
        <xdr:cNvSpPr txBox="1">
          <a:spLocks noChangeArrowheads="1"/>
        </xdr:cNvSpPr>
      </xdr:nvSpPr>
      <xdr:spPr bwMode="auto">
        <a:xfrm>
          <a:off x="4584700" y="26777950"/>
          <a:ext cx="4445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98</xdr:row>
      <xdr:rowOff>0</xdr:rowOff>
    </xdr:from>
    <xdr:to>
      <xdr:col>5</xdr:col>
      <xdr:colOff>44450</xdr:colOff>
      <xdr:row>98</xdr:row>
      <xdr:rowOff>196851</xdr:rowOff>
    </xdr:to>
    <xdr:sp macro="" textlink="">
      <xdr:nvSpPr>
        <xdr:cNvPr id="173229" name="Text Box 195">
          <a:extLst>
            <a:ext uri="{FF2B5EF4-FFF2-40B4-BE49-F238E27FC236}">
              <a16:creationId xmlns:a16="http://schemas.microsoft.com/office/drawing/2014/main" id="{00000000-0008-0000-0400-0000ADA40200}"/>
            </a:ext>
          </a:extLst>
        </xdr:cNvPr>
        <xdr:cNvSpPr txBox="1">
          <a:spLocks noChangeArrowheads="1"/>
        </xdr:cNvSpPr>
      </xdr:nvSpPr>
      <xdr:spPr bwMode="auto">
        <a:xfrm>
          <a:off x="4584700" y="26777950"/>
          <a:ext cx="4445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98</xdr:row>
      <xdr:rowOff>0</xdr:rowOff>
    </xdr:from>
    <xdr:to>
      <xdr:col>5</xdr:col>
      <xdr:colOff>44450</xdr:colOff>
      <xdr:row>98</xdr:row>
      <xdr:rowOff>196851</xdr:rowOff>
    </xdr:to>
    <xdr:sp macro="" textlink="">
      <xdr:nvSpPr>
        <xdr:cNvPr id="173230" name="Text Box 196">
          <a:extLst>
            <a:ext uri="{FF2B5EF4-FFF2-40B4-BE49-F238E27FC236}">
              <a16:creationId xmlns:a16="http://schemas.microsoft.com/office/drawing/2014/main" id="{00000000-0008-0000-0400-0000AEA40200}"/>
            </a:ext>
          </a:extLst>
        </xdr:cNvPr>
        <xdr:cNvSpPr txBox="1">
          <a:spLocks noChangeArrowheads="1"/>
        </xdr:cNvSpPr>
      </xdr:nvSpPr>
      <xdr:spPr bwMode="auto">
        <a:xfrm>
          <a:off x="4584700" y="26777950"/>
          <a:ext cx="4445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98</xdr:row>
      <xdr:rowOff>0</xdr:rowOff>
    </xdr:from>
    <xdr:to>
      <xdr:col>5</xdr:col>
      <xdr:colOff>44450</xdr:colOff>
      <xdr:row>98</xdr:row>
      <xdr:rowOff>196851</xdr:rowOff>
    </xdr:to>
    <xdr:sp macro="" textlink="">
      <xdr:nvSpPr>
        <xdr:cNvPr id="173231" name="Text Box 197">
          <a:extLst>
            <a:ext uri="{FF2B5EF4-FFF2-40B4-BE49-F238E27FC236}">
              <a16:creationId xmlns:a16="http://schemas.microsoft.com/office/drawing/2014/main" id="{00000000-0008-0000-0400-0000AFA40200}"/>
            </a:ext>
          </a:extLst>
        </xdr:cNvPr>
        <xdr:cNvSpPr txBox="1">
          <a:spLocks noChangeArrowheads="1"/>
        </xdr:cNvSpPr>
      </xdr:nvSpPr>
      <xdr:spPr bwMode="auto">
        <a:xfrm>
          <a:off x="4584700" y="26777950"/>
          <a:ext cx="4445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98</xdr:row>
      <xdr:rowOff>0</xdr:rowOff>
    </xdr:from>
    <xdr:to>
      <xdr:col>5</xdr:col>
      <xdr:colOff>44450</xdr:colOff>
      <xdr:row>98</xdr:row>
      <xdr:rowOff>196851</xdr:rowOff>
    </xdr:to>
    <xdr:sp macro="" textlink="">
      <xdr:nvSpPr>
        <xdr:cNvPr id="173232" name="Text Box 198">
          <a:extLst>
            <a:ext uri="{FF2B5EF4-FFF2-40B4-BE49-F238E27FC236}">
              <a16:creationId xmlns:a16="http://schemas.microsoft.com/office/drawing/2014/main" id="{00000000-0008-0000-0400-0000B0A40200}"/>
            </a:ext>
          </a:extLst>
        </xdr:cNvPr>
        <xdr:cNvSpPr txBox="1">
          <a:spLocks noChangeArrowheads="1"/>
        </xdr:cNvSpPr>
      </xdr:nvSpPr>
      <xdr:spPr bwMode="auto">
        <a:xfrm>
          <a:off x="4584700" y="26777950"/>
          <a:ext cx="4445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98</xdr:row>
      <xdr:rowOff>0</xdr:rowOff>
    </xdr:from>
    <xdr:to>
      <xdr:col>5</xdr:col>
      <xdr:colOff>44450</xdr:colOff>
      <xdr:row>98</xdr:row>
      <xdr:rowOff>196851</xdr:rowOff>
    </xdr:to>
    <xdr:sp macro="" textlink="">
      <xdr:nvSpPr>
        <xdr:cNvPr id="173233" name="Text Box 199">
          <a:extLst>
            <a:ext uri="{FF2B5EF4-FFF2-40B4-BE49-F238E27FC236}">
              <a16:creationId xmlns:a16="http://schemas.microsoft.com/office/drawing/2014/main" id="{00000000-0008-0000-0400-0000B1A40200}"/>
            </a:ext>
          </a:extLst>
        </xdr:cNvPr>
        <xdr:cNvSpPr txBox="1">
          <a:spLocks noChangeArrowheads="1"/>
        </xdr:cNvSpPr>
      </xdr:nvSpPr>
      <xdr:spPr bwMode="auto">
        <a:xfrm>
          <a:off x="4584700" y="26777950"/>
          <a:ext cx="4445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98</xdr:row>
      <xdr:rowOff>0</xdr:rowOff>
    </xdr:from>
    <xdr:to>
      <xdr:col>5</xdr:col>
      <xdr:colOff>44450</xdr:colOff>
      <xdr:row>98</xdr:row>
      <xdr:rowOff>196851</xdr:rowOff>
    </xdr:to>
    <xdr:sp macro="" textlink="">
      <xdr:nvSpPr>
        <xdr:cNvPr id="173234" name="Text Box 200">
          <a:extLst>
            <a:ext uri="{FF2B5EF4-FFF2-40B4-BE49-F238E27FC236}">
              <a16:creationId xmlns:a16="http://schemas.microsoft.com/office/drawing/2014/main" id="{00000000-0008-0000-0400-0000B2A40200}"/>
            </a:ext>
          </a:extLst>
        </xdr:cNvPr>
        <xdr:cNvSpPr txBox="1">
          <a:spLocks noChangeArrowheads="1"/>
        </xdr:cNvSpPr>
      </xdr:nvSpPr>
      <xdr:spPr bwMode="auto">
        <a:xfrm>
          <a:off x="4584700" y="26777950"/>
          <a:ext cx="4445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98</xdr:row>
      <xdr:rowOff>0</xdr:rowOff>
    </xdr:from>
    <xdr:to>
      <xdr:col>5</xdr:col>
      <xdr:colOff>44450</xdr:colOff>
      <xdr:row>98</xdr:row>
      <xdr:rowOff>196851</xdr:rowOff>
    </xdr:to>
    <xdr:sp macro="" textlink="">
      <xdr:nvSpPr>
        <xdr:cNvPr id="173235" name="Text Box 201">
          <a:extLst>
            <a:ext uri="{FF2B5EF4-FFF2-40B4-BE49-F238E27FC236}">
              <a16:creationId xmlns:a16="http://schemas.microsoft.com/office/drawing/2014/main" id="{00000000-0008-0000-0400-0000B3A40200}"/>
            </a:ext>
          </a:extLst>
        </xdr:cNvPr>
        <xdr:cNvSpPr txBox="1">
          <a:spLocks noChangeArrowheads="1"/>
        </xdr:cNvSpPr>
      </xdr:nvSpPr>
      <xdr:spPr bwMode="auto">
        <a:xfrm>
          <a:off x="4584700" y="26777950"/>
          <a:ext cx="4445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120650</xdr:colOff>
      <xdr:row>0</xdr:row>
      <xdr:rowOff>0</xdr:rowOff>
    </xdr:from>
    <xdr:to>
      <xdr:col>6</xdr:col>
      <xdr:colOff>177800</xdr:colOff>
      <xdr:row>0</xdr:row>
      <xdr:rowOff>139700</xdr:rowOff>
    </xdr:to>
    <xdr:sp macro="" textlink="">
      <xdr:nvSpPr>
        <xdr:cNvPr id="173236" name="Text Box 206">
          <a:extLst>
            <a:ext uri="{FF2B5EF4-FFF2-40B4-BE49-F238E27FC236}">
              <a16:creationId xmlns:a16="http://schemas.microsoft.com/office/drawing/2014/main" id="{00000000-0008-0000-0400-0000B4A40200}"/>
            </a:ext>
          </a:extLst>
        </xdr:cNvPr>
        <xdr:cNvSpPr txBox="1">
          <a:spLocks noChangeArrowheads="1"/>
        </xdr:cNvSpPr>
      </xdr:nvSpPr>
      <xdr:spPr bwMode="auto">
        <a:xfrm>
          <a:off x="5454650" y="0"/>
          <a:ext cx="5715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120650</xdr:colOff>
      <xdr:row>0</xdr:row>
      <xdr:rowOff>0</xdr:rowOff>
    </xdr:from>
    <xdr:to>
      <xdr:col>10</xdr:col>
      <xdr:colOff>177800</xdr:colOff>
      <xdr:row>0</xdr:row>
      <xdr:rowOff>139700</xdr:rowOff>
    </xdr:to>
    <xdr:sp macro="" textlink="">
      <xdr:nvSpPr>
        <xdr:cNvPr id="173237" name="Text Box 207">
          <a:extLst>
            <a:ext uri="{FF2B5EF4-FFF2-40B4-BE49-F238E27FC236}">
              <a16:creationId xmlns:a16="http://schemas.microsoft.com/office/drawing/2014/main" id="{00000000-0008-0000-0400-0000B5A40200}"/>
            </a:ext>
          </a:extLst>
        </xdr:cNvPr>
        <xdr:cNvSpPr txBox="1">
          <a:spLocks noChangeArrowheads="1"/>
        </xdr:cNvSpPr>
      </xdr:nvSpPr>
      <xdr:spPr bwMode="auto">
        <a:xfrm>
          <a:off x="9099550" y="0"/>
          <a:ext cx="5715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120650</xdr:colOff>
      <xdr:row>0</xdr:row>
      <xdr:rowOff>0</xdr:rowOff>
    </xdr:from>
    <xdr:to>
      <xdr:col>6</xdr:col>
      <xdr:colOff>177800</xdr:colOff>
      <xdr:row>0</xdr:row>
      <xdr:rowOff>139700</xdr:rowOff>
    </xdr:to>
    <xdr:sp macro="" textlink="">
      <xdr:nvSpPr>
        <xdr:cNvPr id="173238" name="Text Box 208">
          <a:extLst>
            <a:ext uri="{FF2B5EF4-FFF2-40B4-BE49-F238E27FC236}">
              <a16:creationId xmlns:a16="http://schemas.microsoft.com/office/drawing/2014/main" id="{00000000-0008-0000-0400-0000B6A40200}"/>
            </a:ext>
          </a:extLst>
        </xdr:cNvPr>
        <xdr:cNvSpPr txBox="1">
          <a:spLocks noChangeArrowheads="1"/>
        </xdr:cNvSpPr>
      </xdr:nvSpPr>
      <xdr:spPr bwMode="auto">
        <a:xfrm>
          <a:off x="5454650" y="0"/>
          <a:ext cx="5715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120650</xdr:colOff>
      <xdr:row>0</xdr:row>
      <xdr:rowOff>0</xdr:rowOff>
    </xdr:from>
    <xdr:to>
      <xdr:col>6</xdr:col>
      <xdr:colOff>177800</xdr:colOff>
      <xdr:row>0</xdr:row>
      <xdr:rowOff>139700</xdr:rowOff>
    </xdr:to>
    <xdr:sp macro="" textlink="">
      <xdr:nvSpPr>
        <xdr:cNvPr id="173239" name="Text Box 209">
          <a:extLst>
            <a:ext uri="{FF2B5EF4-FFF2-40B4-BE49-F238E27FC236}">
              <a16:creationId xmlns:a16="http://schemas.microsoft.com/office/drawing/2014/main" id="{00000000-0008-0000-0400-0000B7A40200}"/>
            </a:ext>
          </a:extLst>
        </xdr:cNvPr>
        <xdr:cNvSpPr txBox="1">
          <a:spLocks noChangeArrowheads="1"/>
        </xdr:cNvSpPr>
      </xdr:nvSpPr>
      <xdr:spPr bwMode="auto">
        <a:xfrm>
          <a:off x="5454650" y="0"/>
          <a:ext cx="5715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120650</xdr:colOff>
      <xdr:row>0</xdr:row>
      <xdr:rowOff>0</xdr:rowOff>
    </xdr:from>
    <xdr:to>
      <xdr:col>10</xdr:col>
      <xdr:colOff>177800</xdr:colOff>
      <xdr:row>0</xdr:row>
      <xdr:rowOff>139700</xdr:rowOff>
    </xdr:to>
    <xdr:sp macro="" textlink="">
      <xdr:nvSpPr>
        <xdr:cNvPr id="173240" name="Text Box 210">
          <a:extLst>
            <a:ext uri="{FF2B5EF4-FFF2-40B4-BE49-F238E27FC236}">
              <a16:creationId xmlns:a16="http://schemas.microsoft.com/office/drawing/2014/main" id="{00000000-0008-0000-0400-0000B8A40200}"/>
            </a:ext>
          </a:extLst>
        </xdr:cNvPr>
        <xdr:cNvSpPr txBox="1">
          <a:spLocks noChangeArrowheads="1"/>
        </xdr:cNvSpPr>
      </xdr:nvSpPr>
      <xdr:spPr bwMode="auto">
        <a:xfrm>
          <a:off x="9099550" y="0"/>
          <a:ext cx="5715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120650</xdr:colOff>
      <xdr:row>0</xdr:row>
      <xdr:rowOff>0</xdr:rowOff>
    </xdr:from>
    <xdr:to>
      <xdr:col>10</xdr:col>
      <xdr:colOff>177800</xdr:colOff>
      <xdr:row>0</xdr:row>
      <xdr:rowOff>139700</xdr:rowOff>
    </xdr:to>
    <xdr:sp macro="" textlink="">
      <xdr:nvSpPr>
        <xdr:cNvPr id="173241" name="Text Box 211">
          <a:extLst>
            <a:ext uri="{FF2B5EF4-FFF2-40B4-BE49-F238E27FC236}">
              <a16:creationId xmlns:a16="http://schemas.microsoft.com/office/drawing/2014/main" id="{00000000-0008-0000-0400-0000B9A40200}"/>
            </a:ext>
          </a:extLst>
        </xdr:cNvPr>
        <xdr:cNvSpPr txBox="1">
          <a:spLocks noChangeArrowheads="1"/>
        </xdr:cNvSpPr>
      </xdr:nvSpPr>
      <xdr:spPr bwMode="auto">
        <a:xfrm>
          <a:off x="9099550" y="0"/>
          <a:ext cx="5715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120650</xdr:colOff>
      <xdr:row>0</xdr:row>
      <xdr:rowOff>0</xdr:rowOff>
    </xdr:from>
    <xdr:to>
      <xdr:col>10</xdr:col>
      <xdr:colOff>177800</xdr:colOff>
      <xdr:row>0</xdr:row>
      <xdr:rowOff>139700</xdr:rowOff>
    </xdr:to>
    <xdr:sp macro="" textlink="">
      <xdr:nvSpPr>
        <xdr:cNvPr id="173242" name="Text Box 212">
          <a:extLst>
            <a:ext uri="{FF2B5EF4-FFF2-40B4-BE49-F238E27FC236}">
              <a16:creationId xmlns:a16="http://schemas.microsoft.com/office/drawing/2014/main" id="{00000000-0008-0000-0400-0000BAA40200}"/>
            </a:ext>
          </a:extLst>
        </xdr:cNvPr>
        <xdr:cNvSpPr txBox="1">
          <a:spLocks noChangeArrowheads="1"/>
        </xdr:cNvSpPr>
      </xdr:nvSpPr>
      <xdr:spPr bwMode="auto">
        <a:xfrm>
          <a:off x="9099550" y="0"/>
          <a:ext cx="5715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120650</xdr:colOff>
      <xdr:row>0</xdr:row>
      <xdr:rowOff>0</xdr:rowOff>
    </xdr:from>
    <xdr:to>
      <xdr:col>10</xdr:col>
      <xdr:colOff>177800</xdr:colOff>
      <xdr:row>0</xdr:row>
      <xdr:rowOff>139700</xdr:rowOff>
    </xdr:to>
    <xdr:sp macro="" textlink="">
      <xdr:nvSpPr>
        <xdr:cNvPr id="173243" name="Text Box 213">
          <a:extLst>
            <a:ext uri="{FF2B5EF4-FFF2-40B4-BE49-F238E27FC236}">
              <a16:creationId xmlns:a16="http://schemas.microsoft.com/office/drawing/2014/main" id="{00000000-0008-0000-0400-0000BBA40200}"/>
            </a:ext>
          </a:extLst>
        </xdr:cNvPr>
        <xdr:cNvSpPr txBox="1">
          <a:spLocks noChangeArrowheads="1"/>
        </xdr:cNvSpPr>
      </xdr:nvSpPr>
      <xdr:spPr bwMode="auto">
        <a:xfrm>
          <a:off x="9099550" y="0"/>
          <a:ext cx="5715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120650</xdr:colOff>
      <xdr:row>0</xdr:row>
      <xdr:rowOff>0</xdr:rowOff>
    </xdr:from>
    <xdr:to>
      <xdr:col>10</xdr:col>
      <xdr:colOff>177800</xdr:colOff>
      <xdr:row>0</xdr:row>
      <xdr:rowOff>139700</xdr:rowOff>
    </xdr:to>
    <xdr:sp macro="" textlink="">
      <xdr:nvSpPr>
        <xdr:cNvPr id="173244" name="Text Box 214">
          <a:extLst>
            <a:ext uri="{FF2B5EF4-FFF2-40B4-BE49-F238E27FC236}">
              <a16:creationId xmlns:a16="http://schemas.microsoft.com/office/drawing/2014/main" id="{00000000-0008-0000-0400-0000BCA40200}"/>
            </a:ext>
          </a:extLst>
        </xdr:cNvPr>
        <xdr:cNvSpPr txBox="1">
          <a:spLocks noChangeArrowheads="1"/>
        </xdr:cNvSpPr>
      </xdr:nvSpPr>
      <xdr:spPr bwMode="auto">
        <a:xfrm>
          <a:off x="9099550" y="0"/>
          <a:ext cx="5715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120650</xdr:colOff>
      <xdr:row>0</xdr:row>
      <xdr:rowOff>0</xdr:rowOff>
    </xdr:from>
    <xdr:to>
      <xdr:col>10</xdr:col>
      <xdr:colOff>177800</xdr:colOff>
      <xdr:row>0</xdr:row>
      <xdr:rowOff>139700</xdr:rowOff>
    </xdr:to>
    <xdr:sp macro="" textlink="">
      <xdr:nvSpPr>
        <xdr:cNvPr id="173245" name="Text Box 215">
          <a:extLst>
            <a:ext uri="{FF2B5EF4-FFF2-40B4-BE49-F238E27FC236}">
              <a16:creationId xmlns:a16="http://schemas.microsoft.com/office/drawing/2014/main" id="{00000000-0008-0000-0400-0000BDA40200}"/>
            </a:ext>
          </a:extLst>
        </xdr:cNvPr>
        <xdr:cNvSpPr txBox="1">
          <a:spLocks noChangeArrowheads="1"/>
        </xdr:cNvSpPr>
      </xdr:nvSpPr>
      <xdr:spPr bwMode="auto">
        <a:xfrm>
          <a:off x="9099550" y="0"/>
          <a:ext cx="5715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120650</xdr:colOff>
      <xdr:row>0</xdr:row>
      <xdr:rowOff>0</xdr:rowOff>
    </xdr:from>
    <xdr:to>
      <xdr:col>10</xdr:col>
      <xdr:colOff>177800</xdr:colOff>
      <xdr:row>0</xdr:row>
      <xdr:rowOff>139700</xdr:rowOff>
    </xdr:to>
    <xdr:sp macro="" textlink="">
      <xdr:nvSpPr>
        <xdr:cNvPr id="173246" name="Text Box 216">
          <a:extLst>
            <a:ext uri="{FF2B5EF4-FFF2-40B4-BE49-F238E27FC236}">
              <a16:creationId xmlns:a16="http://schemas.microsoft.com/office/drawing/2014/main" id="{00000000-0008-0000-0400-0000BEA40200}"/>
            </a:ext>
          </a:extLst>
        </xdr:cNvPr>
        <xdr:cNvSpPr txBox="1">
          <a:spLocks noChangeArrowheads="1"/>
        </xdr:cNvSpPr>
      </xdr:nvSpPr>
      <xdr:spPr bwMode="auto">
        <a:xfrm>
          <a:off x="9099550" y="0"/>
          <a:ext cx="5715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120650</xdr:colOff>
      <xdr:row>0</xdr:row>
      <xdr:rowOff>0</xdr:rowOff>
    </xdr:from>
    <xdr:to>
      <xdr:col>10</xdr:col>
      <xdr:colOff>177800</xdr:colOff>
      <xdr:row>0</xdr:row>
      <xdr:rowOff>139700</xdr:rowOff>
    </xdr:to>
    <xdr:sp macro="" textlink="">
      <xdr:nvSpPr>
        <xdr:cNvPr id="173247" name="Text Box 217">
          <a:extLst>
            <a:ext uri="{FF2B5EF4-FFF2-40B4-BE49-F238E27FC236}">
              <a16:creationId xmlns:a16="http://schemas.microsoft.com/office/drawing/2014/main" id="{00000000-0008-0000-0400-0000BFA40200}"/>
            </a:ext>
          </a:extLst>
        </xdr:cNvPr>
        <xdr:cNvSpPr txBox="1">
          <a:spLocks noChangeArrowheads="1"/>
        </xdr:cNvSpPr>
      </xdr:nvSpPr>
      <xdr:spPr bwMode="auto">
        <a:xfrm>
          <a:off x="9099550" y="0"/>
          <a:ext cx="5715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120650</xdr:colOff>
      <xdr:row>0</xdr:row>
      <xdr:rowOff>0</xdr:rowOff>
    </xdr:from>
    <xdr:to>
      <xdr:col>10</xdr:col>
      <xdr:colOff>177800</xdr:colOff>
      <xdr:row>0</xdr:row>
      <xdr:rowOff>139700</xdr:rowOff>
    </xdr:to>
    <xdr:sp macro="" textlink="">
      <xdr:nvSpPr>
        <xdr:cNvPr id="173248" name="Text Box 218">
          <a:extLst>
            <a:ext uri="{FF2B5EF4-FFF2-40B4-BE49-F238E27FC236}">
              <a16:creationId xmlns:a16="http://schemas.microsoft.com/office/drawing/2014/main" id="{00000000-0008-0000-0400-0000C0A40200}"/>
            </a:ext>
          </a:extLst>
        </xdr:cNvPr>
        <xdr:cNvSpPr txBox="1">
          <a:spLocks noChangeArrowheads="1"/>
        </xdr:cNvSpPr>
      </xdr:nvSpPr>
      <xdr:spPr bwMode="auto">
        <a:xfrm>
          <a:off x="9099550" y="0"/>
          <a:ext cx="5715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5</xdr:col>
      <xdr:colOff>184150</xdr:colOff>
      <xdr:row>0</xdr:row>
      <xdr:rowOff>0</xdr:rowOff>
    </xdr:to>
    <xdr:sp macro="" textlink="">
      <xdr:nvSpPr>
        <xdr:cNvPr id="173249" name="Freeform 219">
          <a:extLst>
            <a:ext uri="{FF2B5EF4-FFF2-40B4-BE49-F238E27FC236}">
              <a16:creationId xmlns:a16="http://schemas.microsoft.com/office/drawing/2014/main" id="{00000000-0008-0000-0400-0000C1A40200}"/>
            </a:ext>
          </a:extLst>
        </xdr:cNvPr>
        <xdr:cNvSpPr>
          <a:spLocks/>
        </xdr:cNvSpPr>
      </xdr:nvSpPr>
      <xdr:spPr bwMode="auto">
        <a:xfrm>
          <a:off x="0" y="0"/>
          <a:ext cx="4768850" cy="0"/>
        </a:xfrm>
        <a:custGeom>
          <a:avLst/>
          <a:gdLst>
            <a:gd name="T0" fmla="*/ 2147483646 w 863"/>
            <a:gd name="T1" fmla="*/ 0 h 124"/>
            <a:gd name="T2" fmla="*/ 2147483646 w 863"/>
            <a:gd name="T3" fmla="*/ 0 h 124"/>
            <a:gd name="T4" fmla="*/ 2147483646 w 863"/>
            <a:gd name="T5" fmla="*/ 0 h 124"/>
            <a:gd name="T6" fmla="*/ 2147483646 w 863"/>
            <a:gd name="T7" fmla="*/ 0 h 124"/>
            <a:gd name="T8" fmla="*/ 2147483646 w 863"/>
            <a:gd name="T9" fmla="*/ 0 h 124"/>
            <a:gd name="T10" fmla="*/ 2147483646 w 863"/>
            <a:gd name="T11" fmla="*/ 0 h 124"/>
            <a:gd name="T12" fmla="*/ 0 w 863"/>
            <a:gd name="T13" fmla="*/ 0 h 124"/>
            <a:gd name="T14" fmla="*/ 0 w 863"/>
            <a:gd name="T15" fmla="*/ 0 h 124"/>
            <a:gd name="T16" fmla="*/ 2147483646 w 863"/>
            <a:gd name="T17" fmla="*/ 0 h 12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863"/>
            <a:gd name="T28" fmla="*/ 0 h 124"/>
            <a:gd name="T29" fmla="*/ 863 w 863"/>
            <a:gd name="T30" fmla="*/ 0 h 124"/>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863" h="124">
              <a:moveTo>
                <a:pt x="431" y="0"/>
              </a:moveTo>
              <a:cubicBezTo>
                <a:pt x="848" y="0"/>
                <a:pt x="848" y="0"/>
                <a:pt x="848" y="0"/>
              </a:cubicBezTo>
              <a:cubicBezTo>
                <a:pt x="856" y="0"/>
                <a:pt x="863" y="6"/>
                <a:pt x="863" y="15"/>
              </a:cubicBezTo>
              <a:cubicBezTo>
                <a:pt x="863" y="110"/>
                <a:pt x="863" y="110"/>
                <a:pt x="863" y="110"/>
              </a:cubicBezTo>
              <a:cubicBezTo>
                <a:pt x="863" y="118"/>
                <a:pt x="856" y="124"/>
                <a:pt x="848" y="124"/>
              </a:cubicBezTo>
              <a:cubicBezTo>
                <a:pt x="14" y="124"/>
                <a:pt x="14" y="124"/>
                <a:pt x="14" y="124"/>
              </a:cubicBezTo>
              <a:cubicBezTo>
                <a:pt x="6" y="124"/>
                <a:pt x="0" y="118"/>
                <a:pt x="0" y="110"/>
              </a:cubicBezTo>
              <a:cubicBezTo>
                <a:pt x="0" y="15"/>
                <a:pt x="0" y="15"/>
                <a:pt x="0" y="15"/>
              </a:cubicBezTo>
              <a:cubicBezTo>
                <a:pt x="0" y="6"/>
                <a:pt x="6" y="0"/>
                <a:pt x="14" y="0"/>
              </a:cubicBezTo>
            </a:path>
          </a:pathLst>
        </a:custGeom>
        <a:solidFill>
          <a:srgbClr val="091C5A"/>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187325</xdr:colOff>
      <xdr:row>0</xdr:row>
      <xdr:rowOff>0</xdr:rowOff>
    </xdr:from>
    <xdr:to>
      <xdr:col>5</xdr:col>
      <xdr:colOff>111216</xdr:colOff>
      <xdr:row>0</xdr:row>
      <xdr:rowOff>0</xdr:rowOff>
    </xdr:to>
    <xdr:sp macro="" textlink="">
      <xdr:nvSpPr>
        <xdr:cNvPr id="1244" name="Text Box 220">
          <a:extLst>
            <a:ext uri="{FF2B5EF4-FFF2-40B4-BE49-F238E27FC236}">
              <a16:creationId xmlns:a16="http://schemas.microsoft.com/office/drawing/2014/main" id="{00000000-0008-0000-0400-0000DC040000}"/>
            </a:ext>
          </a:extLst>
        </xdr:cNvPr>
        <xdr:cNvSpPr txBox="1">
          <a:spLocks noChangeArrowheads="1"/>
        </xdr:cNvSpPr>
      </xdr:nvSpPr>
      <xdr:spPr bwMode="auto">
        <a:xfrm>
          <a:off x="266700" y="0"/>
          <a:ext cx="1714500" cy="0"/>
        </a:xfrm>
        <a:prstGeom prst="rect">
          <a:avLst/>
        </a:prstGeom>
        <a:noFill/>
        <a:ln w="9525">
          <a:noFill/>
          <a:miter lim="800000"/>
          <a:headEnd/>
          <a:tailEnd/>
        </a:ln>
      </xdr:spPr>
      <xdr:txBody>
        <a:bodyPr vertOverflow="clip" wrap="square" lIns="0" tIns="0" rIns="0" bIns="0" anchor="t" upright="1"/>
        <a:lstStyle/>
        <a:p>
          <a:pPr algn="r" rtl="0">
            <a:defRPr sz="1000"/>
          </a:pPr>
          <a:r>
            <a:rPr lang="en-AU" sz="1400" b="0" i="0" strike="noStrike">
              <a:solidFill>
                <a:srgbClr val="FFFFFF"/>
              </a:solidFill>
              <a:latin typeface="Arial"/>
              <a:cs typeface="Arial"/>
            </a:rPr>
            <a:t>PROJECT PLAN</a:t>
          </a:r>
        </a:p>
        <a:p>
          <a:pPr algn="r" rtl="0">
            <a:defRPr sz="1000"/>
          </a:pPr>
          <a:endParaRPr lang="en-AU" sz="1400" b="0" i="0" strike="noStrike">
            <a:solidFill>
              <a:srgbClr val="FFFFFF"/>
            </a:solidFill>
            <a:latin typeface="Arial"/>
            <a:cs typeface="Arial"/>
          </a:endParaRPr>
        </a:p>
        <a:p>
          <a:pPr algn="r" rtl="0">
            <a:defRPr sz="1000"/>
          </a:pPr>
          <a:endParaRPr lang="en-AU" sz="1400" b="0" i="0" strike="noStrike">
            <a:solidFill>
              <a:srgbClr val="FFFFFF"/>
            </a:solidFill>
            <a:latin typeface="Arial"/>
            <a:cs typeface="Arial"/>
          </a:endParaRPr>
        </a:p>
        <a:p>
          <a:pPr algn="r" rtl="0">
            <a:defRPr sz="1000"/>
          </a:pPr>
          <a:endParaRPr lang="en-AU" sz="1400" b="0" i="0" strike="noStrike">
            <a:solidFill>
              <a:srgbClr val="FFFFFF"/>
            </a:solidFill>
            <a:latin typeface="Arial"/>
            <a:cs typeface="Arial"/>
          </a:endParaRPr>
        </a:p>
      </xdr:txBody>
    </xdr:sp>
    <xdr:clientData/>
  </xdr:twoCellAnchor>
  <xdr:twoCellAnchor>
    <xdr:from>
      <xdr:col>6</xdr:col>
      <xdr:colOff>9525</xdr:colOff>
      <xdr:row>0</xdr:row>
      <xdr:rowOff>0</xdr:rowOff>
    </xdr:from>
    <xdr:to>
      <xdr:col>16</xdr:col>
      <xdr:colOff>180865</xdr:colOff>
      <xdr:row>0</xdr:row>
      <xdr:rowOff>0</xdr:rowOff>
    </xdr:to>
    <xdr:sp macro="" textlink="">
      <xdr:nvSpPr>
        <xdr:cNvPr id="1245" name="Text Box 221">
          <a:extLst>
            <a:ext uri="{FF2B5EF4-FFF2-40B4-BE49-F238E27FC236}">
              <a16:creationId xmlns:a16="http://schemas.microsoft.com/office/drawing/2014/main" id="{00000000-0008-0000-0400-0000DD040000}"/>
            </a:ext>
          </a:extLst>
        </xdr:cNvPr>
        <xdr:cNvSpPr txBox="1">
          <a:spLocks noChangeArrowheads="1"/>
        </xdr:cNvSpPr>
      </xdr:nvSpPr>
      <xdr:spPr bwMode="auto">
        <a:xfrm>
          <a:off x="2562225" y="0"/>
          <a:ext cx="5191125" cy="0"/>
        </a:xfrm>
        <a:prstGeom prst="rect">
          <a:avLst/>
        </a:prstGeom>
        <a:noFill/>
        <a:ln w="9525">
          <a:noFill/>
          <a:miter lim="800000"/>
          <a:headEnd/>
          <a:tailEnd/>
        </a:ln>
      </xdr:spPr>
      <xdr:txBody>
        <a:bodyPr vertOverflow="clip" wrap="square" lIns="0" tIns="0" rIns="0" bIns="0" anchor="t" upright="1"/>
        <a:lstStyle/>
        <a:p>
          <a:pPr algn="l" rtl="0">
            <a:defRPr sz="1000"/>
          </a:pPr>
          <a:r>
            <a:rPr lang="en-AU" sz="1400" b="0" i="0" strike="noStrike">
              <a:solidFill>
                <a:srgbClr val="FFFFFF"/>
              </a:solidFill>
              <a:latin typeface="Arial"/>
              <a:cs typeface="Arial"/>
            </a:rPr>
            <a:t>Sponsor &amp; NAR approval; if A then INAR</a:t>
          </a:r>
        </a:p>
        <a:p>
          <a:pPr algn="l" rtl="0">
            <a:defRPr sz="1000"/>
          </a:pPr>
          <a:endParaRPr lang="en-AU" sz="1400" b="0" i="0" strike="noStrike">
            <a:solidFill>
              <a:srgbClr val="FFFFFF"/>
            </a:solidFill>
            <a:latin typeface="Arial"/>
            <a:cs typeface="Arial"/>
          </a:endParaRPr>
        </a:p>
      </xdr:txBody>
    </xdr:sp>
    <xdr:clientData/>
  </xdr:twoCellAnchor>
  <xdr:twoCellAnchor editAs="oneCell">
    <xdr:from>
      <xdr:col>10</xdr:col>
      <xdr:colOff>120650</xdr:colOff>
      <xdr:row>0</xdr:row>
      <xdr:rowOff>0</xdr:rowOff>
    </xdr:from>
    <xdr:to>
      <xdr:col>10</xdr:col>
      <xdr:colOff>177800</xdr:colOff>
      <xdr:row>0</xdr:row>
      <xdr:rowOff>139700</xdr:rowOff>
    </xdr:to>
    <xdr:sp macro="" textlink="">
      <xdr:nvSpPr>
        <xdr:cNvPr id="173252" name="Text Box 222">
          <a:extLst>
            <a:ext uri="{FF2B5EF4-FFF2-40B4-BE49-F238E27FC236}">
              <a16:creationId xmlns:a16="http://schemas.microsoft.com/office/drawing/2014/main" id="{00000000-0008-0000-0400-0000C4A40200}"/>
            </a:ext>
          </a:extLst>
        </xdr:cNvPr>
        <xdr:cNvSpPr txBox="1">
          <a:spLocks noChangeArrowheads="1"/>
        </xdr:cNvSpPr>
      </xdr:nvSpPr>
      <xdr:spPr bwMode="auto">
        <a:xfrm>
          <a:off x="9099550" y="0"/>
          <a:ext cx="5715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120650</xdr:colOff>
      <xdr:row>0</xdr:row>
      <xdr:rowOff>0</xdr:rowOff>
    </xdr:from>
    <xdr:to>
      <xdr:col>6</xdr:col>
      <xdr:colOff>177800</xdr:colOff>
      <xdr:row>0</xdr:row>
      <xdr:rowOff>139700</xdr:rowOff>
    </xdr:to>
    <xdr:sp macro="" textlink="">
      <xdr:nvSpPr>
        <xdr:cNvPr id="173253" name="Text Box 223">
          <a:extLst>
            <a:ext uri="{FF2B5EF4-FFF2-40B4-BE49-F238E27FC236}">
              <a16:creationId xmlns:a16="http://schemas.microsoft.com/office/drawing/2014/main" id="{00000000-0008-0000-0400-0000C5A40200}"/>
            </a:ext>
          </a:extLst>
        </xdr:cNvPr>
        <xdr:cNvSpPr txBox="1">
          <a:spLocks noChangeArrowheads="1"/>
        </xdr:cNvSpPr>
      </xdr:nvSpPr>
      <xdr:spPr bwMode="auto">
        <a:xfrm>
          <a:off x="5454650" y="0"/>
          <a:ext cx="5715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120650</xdr:colOff>
      <xdr:row>0</xdr:row>
      <xdr:rowOff>0</xdr:rowOff>
    </xdr:from>
    <xdr:to>
      <xdr:col>6</xdr:col>
      <xdr:colOff>177800</xdr:colOff>
      <xdr:row>0</xdr:row>
      <xdr:rowOff>139700</xdr:rowOff>
    </xdr:to>
    <xdr:sp macro="" textlink="">
      <xdr:nvSpPr>
        <xdr:cNvPr id="173254" name="Text Box 224">
          <a:extLst>
            <a:ext uri="{FF2B5EF4-FFF2-40B4-BE49-F238E27FC236}">
              <a16:creationId xmlns:a16="http://schemas.microsoft.com/office/drawing/2014/main" id="{00000000-0008-0000-0400-0000C6A40200}"/>
            </a:ext>
          </a:extLst>
        </xdr:cNvPr>
        <xdr:cNvSpPr txBox="1">
          <a:spLocks noChangeArrowheads="1"/>
        </xdr:cNvSpPr>
      </xdr:nvSpPr>
      <xdr:spPr bwMode="auto">
        <a:xfrm>
          <a:off x="5454650" y="0"/>
          <a:ext cx="5715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120650</xdr:colOff>
      <xdr:row>0</xdr:row>
      <xdr:rowOff>0</xdr:rowOff>
    </xdr:from>
    <xdr:to>
      <xdr:col>10</xdr:col>
      <xdr:colOff>177800</xdr:colOff>
      <xdr:row>0</xdr:row>
      <xdr:rowOff>139700</xdr:rowOff>
    </xdr:to>
    <xdr:sp macro="" textlink="">
      <xdr:nvSpPr>
        <xdr:cNvPr id="173255" name="Text Box 225">
          <a:extLst>
            <a:ext uri="{FF2B5EF4-FFF2-40B4-BE49-F238E27FC236}">
              <a16:creationId xmlns:a16="http://schemas.microsoft.com/office/drawing/2014/main" id="{00000000-0008-0000-0400-0000C7A40200}"/>
            </a:ext>
          </a:extLst>
        </xdr:cNvPr>
        <xdr:cNvSpPr txBox="1">
          <a:spLocks noChangeArrowheads="1"/>
        </xdr:cNvSpPr>
      </xdr:nvSpPr>
      <xdr:spPr bwMode="auto">
        <a:xfrm>
          <a:off x="9099550" y="0"/>
          <a:ext cx="5715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120650</xdr:colOff>
      <xdr:row>0</xdr:row>
      <xdr:rowOff>0</xdr:rowOff>
    </xdr:from>
    <xdr:to>
      <xdr:col>10</xdr:col>
      <xdr:colOff>177800</xdr:colOff>
      <xdr:row>0</xdr:row>
      <xdr:rowOff>139700</xdr:rowOff>
    </xdr:to>
    <xdr:sp macro="" textlink="">
      <xdr:nvSpPr>
        <xdr:cNvPr id="173256" name="Text Box 226">
          <a:extLst>
            <a:ext uri="{FF2B5EF4-FFF2-40B4-BE49-F238E27FC236}">
              <a16:creationId xmlns:a16="http://schemas.microsoft.com/office/drawing/2014/main" id="{00000000-0008-0000-0400-0000C8A40200}"/>
            </a:ext>
          </a:extLst>
        </xdr:cNvPr>
        <xdr:cNvSpPr txBox="1">
          <a:spLocks noChangeArrowheads="1"/>
        </xdr:cNvSpPr>
      </xdr:nvSpPr>
      <xdr:spPr bwMode="auto">
        <a:xfrm>
          <a:off x="9099550" y="0"/>
          <a:ext cx="5715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120650</xdr:colOff>
      <xdr:row>0</xdr:row>
      <xdr:rowOff>0</xdr:rowOff>
    </xdr:from>
    <xdr:to>
      <xdr:col>10</xdr:col>
      <xdr:colOff>177800</xdr:colOff>
      <xdr:row>0</xdr:row>
      <xdr:rowOff>139700</xdr:rowOff>
    </xdr:to>
    <xdr:sp macro="" textlink="">
      <xdr:nvSpPr>
        <xdr:cNvPr id="173257" name="Text Box 227">
          <a:extLst>
            <a:ext uri="{FF2B5EF4-FFF2-40B4-BE49-F238E27FC236}">
              <a16:creationId xmlns:a16="http://schemas.microsoft.com/office/drawing/2014/main" id="{00000000-0008-0000-0400-0000C9A40200}"/>
            </a:ext>
          </a:extLst>
        </xdr:cNvPr>
        <xdr:cNvSpPr txBox="1">
          <a:spLocks noChangeArrowheads="1"/>
        </xdr:cNvSpPr>
      </xdr:nvSpPr>
      <xdr:spPr bwMode="auto">
        <a:xfrm>
          <a:off x="9099550" y="0"/>
          <a:ext cx="5715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120650</xdr:colOff>
      <xdr:row>0</xdr:row>
      <xdr:rowOff>0</xdr:rowOff>
    </xdr:from>
    <xdr:to>
      <xdr:col>10</xdr:col>
      <xdr:colOff>177800</xdr:colOff>
      <xdr:row>0</xdr:row>
      <xdr:rowOff>139700</xdr:rowOff>
    </xdr:to>
    <xdr:sp macro="" textlink="">
      <xdr:nvSpPr>
        <xdr:cNvPr id="173258" name="Text Box 228">
          <a:extLst>
            <a:ext uri="{FF2B5EF4-FFF2-40B4-BE49-F238E27FC236}">
              <a16:creationId xmlns:a16="http://schemas.microsoft.com/office/drawing/2014/main" id="{00000000-0008-0000-0400-0000CAA40200}"/>
            </a:ext>
          </a:extLst>
        </xdr:cNvPr>
        <xdr:cNvSpPr txBox="1">
          <a:spLocks noChangeArrowheads="1"/>
        </xdr:cNvSpPr>
      </xdr:nvSpPr>
      <xdr:spPr bwMode="auto">
        <a:xfrm>
          <a:off x="9099550" y="0"/>
          <a:ext cx="5715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120650</xdr:colOff>
      <xdr:row>0</xdr:row>
      <xdr:rowOff>0</xdr:rowOff>
    </xdr:from>
    <xdr:to>
      <xdr:col>10</xdr:col>
      <xdr:colOff>177800</xdr:colOff>
      <xdr:row>0</xdr:row>
      <xdr:rowOff>139700</xdr:rowOff>
    </xdr:to>
    <xdr:sp macro="" textlink="">
      <xdr:nvSpPr>
        <xdr:cNvPr id="173259" name="Text Box 229">
          <a:extLst>
            <a:ext uri="{FF2B5EF4-FFF2-40B4-BE49-F238E27FC236}">
              <a16:creationId xmlns:a16="http://schemas.microsoft.com/office/drawing/2014/main" id="{00000000-0008-0000-0400-0000CBA40200}"/>
            </a:ext>
          </a:extLst>
        </xdr:cNvPr>
        <xdr:cNvSpPr txBox="1">
          <a:spLocks noChangeArrowheads="1"/>
        </xdr:cNvSpPr>
      </xdr:nvSpPr>
      <xdr:spPr bwMode="auto">
        <a:xfrm>
          <a:off x="9099550" y="0"/>
          <a:ext cx="5715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120650</xdr:colOff>
      <xdr:row>0</xdr:row>
      <xdr:rowOff>0</xdr:rowOff>
    </xdr:from>
    <xdr:to>
      <xdr:col>10</xdr:col>
      <xdr:colOff>177800</xdr:colOff>
      <xdr:row>0</xdr:row>
      <xdr:rowOff>139700</xdr:rowOff>
    </xdr:to>
    <xdr:sp macro="" textlink="">
      <xdr:nvSpPr>
        <xdr:cNvPr id="173260" name="Text Box 230">
          <a:extLst>
            <a:ext uri="{FF2B5EF4-FFF2-40B4-BE49-F238E27FC236}">
              <a16:creationId xmlns:a16="http://schemas.microsoft.com/office/drawing/2014/main" id="{00000000-0008-0000-0400-0000CCA40200}"/>
            </a:ext>
          </a:extLst>
        </xdr:cNvPr>
        <xdr:cNvSpPr txBox="1">
          <a:spLocks noChangeArrowheads="1"/>
        </xdr:cNvSpPr>
      </xdr:nvSpPr>
      <xdr:spPr bwMode="auto">
        <a:xfrm>
          <a:off x="9099550" y="0"/>
          <a:ext cx="5715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120650</xdr:colOff>
      <xdr:row>0</xdr:row>
      <xdr:rowOff>0</xdr:rowOff>
    </xdr:from>
    <xdr:to>
      <xdr:col>10</xdr:col>
      <xdr:colOff>177800</xdr:colOff>
      <xdr:row>0</xdr:row>
      <xdr:rowOff>139700</xdr:rowOff>
    </xdr:to>
    <xdr:sp macro="" textlink="">
      <xdr:nvSpPr>
        <xdr:cNvPr id="173261" name="Text Box 231">
          <a:extLst>
            <a:ext uri="{FF2B5EF4-FFF2-40B4-BE49-F238E27FC236}">
              <a16:creationId xmlns:a16="http://schemas.microsoft.com/office/drawing/2014/main" id="{00000000-0008-0000-0400-0000CDA40200}"/>
            </a:ext>
          </a:extLst>
        </xdr:cNvPr>
        <xdr:cNvSpPr txBox="1">
          <a:spLocks noChangeArrowheads="1"/>
        </xdr:cNvSpPr>
      </xdr:nvSpPr>
      <xdr:spPr bwMode="auto">
        <a:xfrm>
          <a:off x="9099550" y="0"/>
          <a:ext cx="5715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120650</xdr:colOff>
      <xdr:row>0</xdr:row>
      <xdr:rowOff>0</xdr:rowOff>
    </xdr:from>
    <xdr:to>
      <xdr:col>10</xdr:col>
      <xdr:colOff>177800</xdr:colOff>
      <xdr:row>0</xdr:row>
      <xdr:rowOff>139700</xdr:rowOff>
    </xdr:to>
    <xdr:sp macro="" textlink="">
      <xdr:nvSpPr>
        <xdr:cNvPr id="173262" name="Text Box 232">
          <a:extLst>
            <a:ext uri="{FF2B5EF4-FFF2-40B4-BE49-F238E27FC236}">
              <a16:creationId xmlns:a16="http://schemas.microsoft.com/office/drawing/2014/main" id="{00000000-0008-0000-0400-0000CEA40200}"/>
            </a:ext>
          </a:extLst>
        </xdr:cNvPr>
        <xdr:cNvSpPr txBox="1">
          <a:spLocks noChangeArrowheads="1"/>
        </xdr:cNvSpPr>
      </xdr:nvSpPr>
      <xdr:spPr bwMode="auto">
        <a:xfrm>
          <a:off x="9099550" y="0"/>
          <a:ext cx="5715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120650</xdr:colOff>
      <xdr:row>0</xdr:row>
      <xdr:rowOff>0</xdr:rowOff>
    </xdr:from>
    <xdr:to>
      <xdr:col>10</xdr:col>
      <xdr:colOff>177800</xdr:colOff>
      <xdr:row>0</xdr:row>
      <xdr:rowOff>139700</xdr:rowOff>
    </xdr:to>
    <xdr:sp macro="" textlink="">
      <xdr:nvSpPr>
        <xdr:cNvPr id="173263" name="Text Box 233">
          <a:extLst>
            <a:ext uri="{FF2B5EF4-FFF2-40B4-BE49-F238E27FC236}">
              <a16:creationId xmlns:a16="http://schemas.microsoft.com/office/drawing/2014/main" id="{00000000-0008-0000-0400-0000CFA40200}"/>
            </a:ext>
          </a:extLst>
        </xdr:cNvPr>
        <xdr:cNvSpPr txBox="1">
          <a:spLocks noChangeArrowheads="1"/>
        </xdr:cNvSpPr>
      </xdr:nvSpPr>
      <xdr:spPr bwMode="auto">
        <a:xfrm>
          <a:off x="9099550" y="0"/>
          <a:ext cx="5715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120650</xdr:colOff>
      <xdr:row>0</xdr:row>
      <xdr:rowOff>0</xdr:rowOff>
    </xdr:from>
    <xdr:to>
      <xdr:col>6</xdr:col>
      <xdr:colOff>177800</xdr:colOff>
      <xdr:row>0</xdr:row>
      <xdr:rowOff>139700</xdr:rowOff>
    </xdr:to>
    <xdr:sp macro="" textlink="">
      <xdr:nvSpPr>
        <xdr:cNvPr id="173264" name="Text Box 234">
          <a:extLst>
            <a:ext uri="{FF2B5EF4-FFF2-40B4-BE49-F238E27FC236}">
              <a16:creationId xmlns:a16="http://schemas.microsoft.com/office/drawing/2014/main" id="{00000000-0008-0000-0400-0000D0A40200}"/>
            </a:ext>
          </a:extLst>
        </xdr:cNvPr>
        <xdr:cNvSpPr txBox="1">
          <a:spLocks noChangeArrowheads="1"/>
        </xdr:cNvSpPr>
      </xdr:nvSpPr>
      <xdr:spPr bwMode="auto">
        <a:xfrm>
          <a:off x="5454650" y="0"/>
          <a:ext cx="5715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127000</xdr:colOff>
      <xdr:row>0</xdr:row>
      <xdr:rowOff>0</xdr:rowOff>
    </xdr:from>
    <xdr:to>
      <xdr:col>16</xdr:col>
      <xdr:colOff>234950</xdr:colOff>
      <xdr:row>0</xdr:row>
      <xdr:rowOff>0</xdr:rowOff>
    </xdr:to>
    <xdr:sp macro="" textlink="">
      <xdr:nvSpPr>
        <xdr:cNvPr id="173265" name="Freeform 235">
          <a:extLst>
            <a:ext uri="{FF2B5EF4-FFF2-40B4-BE49-F238E27FC236}">
              <a16:creationId xmlns:a16="http://schemas.microsoft.com/office/drawing/2014/main" id="{00000000-0008-0000-0400-0000D1A40200}"/>
            </a:ext>
          </a:extLst>
        </xdr:cNvPr>
        <xdr:cNvSpPr>
          <a:spLocks/>
        </xdr:cNvSpPr>
      </xdr:nvSpPr>
      <xdr:spPr bwMode="auto">
        <a:xfrm>
          <a:off x="5461000" y="0"/>
          <a:ext cx="7512050" cy="0"/>
        </a:xfrm>
        <a:custGeom>
          <a:avLst/>
          <a:gdLst>
            <a:gd name="T0" fmla="*/ 2147483646 w 888"/>
            <a:gd name="T1" fmla="*/ 0 h 124"/>
            <a:gd name="T2" fmla="*/ 2147483646 w 888"/>
            <a:gd name="T3" fmla="*/ 0 h 124"/>
            <a:gd name="T4" fmla="*/ 2147483646 w 888"/>
            <a:gd name="T5" fmla="*/ 0 h 124"/>
            <a:gd name="T6" fmla="*/ 2147483646 w 888"/>
            <a:gd name="T7" fmla="*/ 0 h 124"/>
            <a:gd name="T8" fmla="*/ 2147483646 w 888"/>
            <a:gd name="T9" fmla="*/ 0 h 124"/>
            <a:gd name="T10" fmla="*/ 2147483646 w 888"/>
            <a:gd name="T11" fmla="*/ 0 h 124"/>
            <a:gd name="T12" fmla="*/ 0 w 888"/>
            <a:gd name="T13" fmla="*/ 0 h 124"/>
            <a:gd name="T14" fmla="*/ 0 w 888"/>
            <a:gd name="T15" fmla="*/ 0 h 124"/>
            <a:gd name="T16" fmla="*/ 2147483646 w 888"/>
            <a:gd name="T17" fmla="*/ 0 h 124"/>
            <a:gd name="T18" fmla="*/ 2147483646 w 888"/>
            <a:gd name="T19" fmla="*/ 0 h 124"/>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888"/>
            <a:gd name="T31" fmla="*/ 0 h 124"/>
            <a:gd name="T32" fmla="*/ 888 w 888"/>
            <a:gd name="T33" fmla="*/ 0 h 124"/>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888" h="124">
              <a:moveTo>
                <a:pt x="444" y="0"/>
              </a:moveTo>
              <a:cubicBezTo>
                <a:pt x="873" y="0"/>
                <a:pt x="873" y="0"/>
                <a:pt x="873" y="0"/>
              </a:cubicBezTo>
              <a:cubicBezTo>
                <a:pt x="881" y="0"/>
                <a:pt x="888" y="6"/>
                <a:pt x="888" y="15"/>
              </a:cubicBezTo>
              <a:cubicBezTo>
                <a:pt x="888" y="110"/>
                <a:pt x="888" y="110"/>
                <a:pt x="888" y="110"/>
              </a:cubicBezTo>
              <a:cubicBezTo>
                <a:pt x="888" y="118"/>
                <a:pt x="881" y="124"/>
                <a:pt x="873" y="124"/>
              </a:cubicBezTo>
              <a:cubicBezTo>
                <a:pt x="15" y="124"/>
                <a:pt x="15" y="124"/>
                <a:pt x="15" y="124"/>
              </a:cubicBezTo>
              <a:cubicBezTo>
                <a:pt x="7" y="124"/>
                <a:pt x="0" y="118"/>
                <a:pt x="0" y="110"/>
              </a:cubicBezTo>
              <a:cubicBezTo>
                <a:pt x="0" y="15"/>
                <a:pt x="0" y="15"/>
                <a:pt x="0" y="15"/>
              </a:cubicBezTo>
              <a:cubicBezTo>
                <a:pt x="0" y="6"/>
                <a:pt x="7" y="0"/>
                <a:pt x="15" y="0"/>
              </a:cubicBezTo>
              <a:lnTo>
                <a:pt x="444" y="0"/>
              </a:lnTo>
              <a:close/>
            </a:path>
          </a:pathLst>
        </a:custGeom>
        <a:solidFill>
          <a:srgbClr val="C0C0C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177800</xdr:colOff>
      <xdr:row>0</xdr:row>
      <xdr:rowOff>0</xdr:rowOff>
    </xdr:from>
    <xdr:to>
      <xdr:col>21</xdr:col>
      <xdr:colOff>22284</xdr:colOff>
      <xdr:row>0</xdr:row>
      <xdr:rowOff>0</xdr:rowOff>
    </xdr:to>
    <xdr:sp macro="" textlink="">
      <xdr:nvSpPr>
        <xdr:cNvPr id="1260" name="Text Box 236">
          <a:extLst>
            <a:ext uri="{FF2B5EF4-FFF2-40B4-BE49-F238E27FC236}">
              <a16:creationId xmlns:a16="http://schemas.microsoft.com/office/drawing/2014/main" id="{00000000-0008-0000-0400-0000EC040000}"/>
            </a:ext>
          </a:extLst>
        </xdr:cNvPr>
        <xdr:cNvSpPr txBox="1">
          <a:spLocks noChangeArrowheads="1"/>
        </xdr:cNvSpPr>
      </xdr:nvSpPr>
      <xdr:spPr bwMode="auto">
        <a:xfrm>
          <a:off x="2790825" y="0"/>
          <a:ext cx="5848350" cy="0"/>
        </a:xfrm>
        <a:prstGeom prst="rect">
          <a:avLst/>
        </a:prstGeom>
        <a:noFill/>
        <a:ln w="9525">
          <a:noFill/>
          <a:miter lim="800000"/>
          <a:headEnd/>
          <a:tailEnd/>
        </a:ln>
      </xdr:spPr>
      <xdr:txBody>
        <a:bodyPr vertOverflow="clip" wrap="square" lIns="0" tIns="0" rIns="0" bIns="0" anchor="t" upright="1"/>
        <a:lstStyle/>
        <a:p>
          <a:pPr algn="l" rtl="0">
            <a:defRPr sz="1000"/>
          </a:pPr>
          <a:r>
            <a:rPr lang="en-AU" sz="1400" b="0" i="0" strike="noStrike">
              <a:solidFill>
                <a:srgbClr val="FFFFFF"/>
              </a:solidFill>
              <a:latin typeface="Arial"/>
              <a:cs typeface="Arial"/>
            </a:rPr>
            <a:t>Cat Tem &amp; ELT Approval </a:t>
          </a:r>
        </a:p>
        <a:p>
          <a:pPr algn="l" rtl="0">
            <a:defRPr sz="1000"/>
          </a:pPr>
          <a:endParaRPr lang="en-AU" sz="1400" b="0" i="0" strike="noStrike">
            <a:solidFill>
              <a:srgbClr val="FFFFFF"/>
            </a:solidFill>
            <a:latin typeface="Arial"/>
            <a:cs typeface="Arial"/>
          </a:endParaRPr>
        </a:p>
      </xdr:txBody>
    </xdr:sp>
    <xdr:clientData/>
  </xdr:twoCellAnchor>
  <xdr:twoCellAnchor editAs="oneCell">
    <xdr:from>
      <xdr:col>6</xdr:col>
      <xdr:colOff>120650</xdr:colOff>
      <xdr:row>97</xdr:row>
      <xdr:rowOff>0</xdr:rowOff>
    </xdr:from>
    <xdr:to>
      <xdr:col>6</xdr:col>
      <xdr:colOff>177800</xdr:colOff>
      <xdr:row>97</xdr:row>
      <xdr:rowOff>203198</xdr:rowOff>
    </xdr:to>
    <xdr:sp macro="" textlink="">
      <xdr:nvSpPr>
        <xdr:cNvPr id="173267" name="Text Box 237">
          <a:extLst>
            <a:ext uri="{FF2B5EF4-FFF2-40B4-BE49-F238E27FC236}">
              <a16:creationId xmlns:a16="http://schemas.microsoft.com/office/drawing/2014/main" id="{00000000-0008-0000-0400-0000D3A40200}"/>
            </a:ext>
          </a:extLst>
        </xdr:cNvPr>
        <xdr:cNvSpPr txBox="1">
          <a:spLocks noChangeArrowheads="1"/>
        </xdr:cNvSpPr>
      </xdr:nvSpPr>
      <xdr:spPr bwMode="auto">
        <a:xfrm>
          <a:off x="5454650" y="26587450"/>
          <a:ext cx="5715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120650</xdr:colOff>
      <xdr:row>97</xdr:row>
      <xdr:rowOff>0</xdr:rowOff>
    </xdr:from>
    <xdr:to>
      <xdr:col>10</xdr:col>
      <xdr:colOff>171450</xdr:colOff>
      <xdr:row>97</xdr:row>
      <xdr:rowOff>203198</xdr:rowOff>
    </xdr:to>
    <xdr:sp macro="" textlink="">
      <xdr:nvSpPr>
        <xdr:cNvPr id="173268" name="Text Box 238">
          <a:extLst>
            <a:ext uri="{FF2B5EF4-FFF2-40B4-BE49-F238E27FC236}">
              <a16:creationId xmlns:a16="http://schemas.microsoft.com/office/drawing/2014/main" id="{00000000-0008-0000-0400-0000D4A40200}"/>
            </a:ext>
          </a:extLst>
        </xdr:cNvPr>
        <xdr:cNvSpPr txBox="1">
          <a:spLocks noChangeArrowheads="1"/>
        </xdr:cNvSpPr>
      </xdr:nvSpPr>
      <xdr:spPr bwMode="auto">
        <a:xfrm>
          <a:off x="9099550" y="26587450"/>
          <a:ext cx="508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120650</xdr:colOff>
      <xdr:row>97</xdr:row>
      <xdr:rowOff>0</xdr:rowOff>
    </xdr:from>
    <xdr:to>
      <xdr:col>6</xdr:col>
      <xdr:colOff>177800</xdr:colOff>
      <xdr:row>97</xdr:row>
      <xdr:rowOff>203198</xdr:rowOff>
    </xdr:to>
    <xdr:sp macro="" textlink="">
      <xdr:nvSpPr>
        <xdr:cNvPr id="173269" name="Text Box 239">
          <a:extLst>
            <a:ext uri="{FF2B5EF4-FFF2-40B4-BE49-F238E27FC236}">
              <a16:creationId xmlns:a16="http://schemas.microsoft.com/office/drawing/2014/main" id="{00000000-0008-0000-0400-0000D5A40200}"/>
            </a:ext>
          </a:extLst>
        </xdr:cNvPr>
        <xdr:cNvSpPr txBox="1">
          <a:spLocks noChangeArrowheads="1"/>
        </xdr:cNvSpPr>
      </xdr:nvSpPr>
      <xdr:spPr bwMode="auto">
        <a:xfrm>
          <a:off x="5454650" y="26587450"/>
          <a:ext cx="5715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120650</xdr:colOff>
      <xdr:row>97</xdr:row>
      <xdr:rowOff>0</xdr:rowOff>
    </xdr:from>
    <xdr:to>
      <xdr:col>6</xdr:col>
      <xdr:colOff>177800</xdr:colOff>
      <xdr:row>97</xdr:row>
      <xdr:rowOff>203198</xdr:rowOff>
    </xdr:to>
    <xdr:sp macro="" textlink="">
      <xdr:nvSpPr>
        <xdr:cNvPr id="173270" name="Text Box 240">
          <a:extLst>
            <a:ext uri="{FF2B5EF4-FFF2-40B4-BE49-F238E27FC236}">
              <a16:creationId xmlns:a16="http://schemas.microsoft.com/office/drawing/2014/main" id="{00000000-0008-0000-0400-0000D6A40200}"/>
            </a:ext>
          </a:extLst>
        </xdr:cNvPr>
        <xdr:cNvSpPr txBox="1">
          <a:spLocks noChangeArrowheads="1"/>
        </xdr:cNvSpPr>
      </xdr:nvSpPr>
      <xdr:spPr bwMode="auto">
        <a:xfrm>
          <a:off x="5454650" y="26587450"/>
          <a:ext cx="5715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120650</xdr:colOff>
      <xdr:row>97</xdr:row>
      <xdr:rowOff>0</xdr:rowOff>
    </xdr:from>
    <xdr:to>
      <xdr:col>10</xdr:col>
      <xdr:colOff>171450</xdr:colOff>
      <xdr:row>97</xdr:row>
      <xdr:rowOff>203198</xdr:rowOff>
    </xdr:to>
    <xdr:sp macro="" textlink="">
      <xdr:nvSpPr>
        <xdr:cNvPr id="173271" name="Text Box 241">
          <a:extLst>
            <a:ext uri="{FF2B5EF4-FFF2-40B4-BE49-F238E27FC236}">
              <a16:creationId xmlns:a16="http://schemas.microsoft.com/office/drawing/2014/main" id="{00000000-0008-0000-0400-0000D7A40200}"/>
            </a:ext>
          </a:extLst>
        </xdr:cNvPr>
        <xdr:cNvSpPr txBox="1">
          <a:spLocks noChangeArrowheads="1"/>
        </xdr:cNvSpPr>
      </xdr:nvSpPr>
      <xdr:spPr bwMode="auto">
        <a:xfrm>
          <a:off x="9099550" y="26587450"/>
          <a:ext cx="508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120650</xdr:colOff>
      <xdr:row>97</xdr:row>
      <xdr:rowOff>0</xdr:rowOff>
    </xdr:from>
    <xdr:to>
      <xdr:col>10</xdr:col>
      <xdr:colOff>171450</xdr:colOff>
      <xdr:row>97</xdr:row>
      <xdr:rowOff>203198</xdr:rowOff>
    </xdr:to>
    <xdr:sp macro="" textlink="">
      <xdr:nvSpPr>
        <xdr:cNvPr id="173272" name="Text Box 242">
          <a:extLst>
            <a:ext uri="{FF2B5EF4-FFF2-40B4-BE49-F238E27FC236}">
              <a16:creationId xmlns:a16="http://schemas.microsoft.com/office/drawing/2014/main" id="{00000000-0008-0000-0400-0000D8A40200}"/>
            </a:ext>
          </a:extLst>
        </xdr:cNvPr>
        <xdr:cNvSpPr txBox="1">
          <a:spLocks noChangeArrowheads="1"/>
        </xdr:cNvSpPr>
      </xdr:nvSpPr>
      <xdr:spPr bwMode="auto">
        <a:xfrm>
          <a:off x="9099550" y="26587450"/>
          <a:ext cx="508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120650</xdr:colOff>
      <xdr:row>97</xdr:row>
      <xdr:rowOff>0</xdr:rowOff>
    </xdr:from>
    <xdr:to>
      <xdr:col>10</xdr:col>
      <xdr:colOff>171450</xdr:colOff>
      <xdr:row>97</xdr:row>
      <xdr:rowOff>203198</xdr:rowOff>
    </xdr:to>
    <xdr:sp macro="" textlink="">
      <xdr:nvSpPr>
        <xdr:cNvPr id="173273" name="Text Box 243">
          <a:extLst>
            <a:ext uri="{FF2B5EF4-FFF2-40B4-BE49-F238E27FC236}">
              <a16:creationId xmlns:a16="http://schemas.microsoft.com/office/drawing/2014/main" id="{00000000-0008-0000-0400-0000D9A40200}"/>
            </a:ext>
          </a:extLst>
        </xdr:cNvPr>
        <xdr:cNvSpPr txBox="1">
          <a:spLocks noChangeArrowheads="1"/>
        </xdr:cNvSpPr>
      </xdr:nvSpPr>
      <xdr:spPr bwMode="auto">
        <a:xfrm>
          <a:off x="9099550" y="26587450"/>
          <a:ext cx="508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120650</xdr:colOff>
      <xdr:row>97</xdr:row>
      <xdr:rowOff>0</xdr:rowOff>
    </xdr:from>
    <xdr:to>
      <xdr:col>10</xdr:col>
      <xdr:colOff>171450</xdr:colOff>
      <xdr:row>97</xdr:row>
      <xdr:rowOff>203198</xdr:rowOff>
    </xdr:to>
    <xdr:sp macro="" textlink="">
      <xdr:nvSpPr>
        <xdr:cNvPr id="173274" name="Text Box 244">
          <a:extLst>
            <a:ext uri="{FF2B5EF4-FFF2-40B4-BE49-F238E27FC236}">
              <a16:creationId xmlns:a16="http://schemas.microsoft.com/office/drawing/2014/main" id="{00000000-0008-0000-0400-0000DAA40200}"/>
            </a:ext>
          </a:extLst>
        </xdr:cNvPr>
        <xdr:cNvSpPr txBox="1">
          <a:spLocks noChangeArrowheads="1"/>
        </xdr:cNvSpPr>
      </xdr:nvSpPr>
      <xdr:spPr bwMode="auto">
        <a:xfrm>
          <a:off x="9099550" y="26587450"/>
          <a:ext cx="508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120650</xdr:colOff>
      <xdr:row>97</xdr:row>
      <xdr:rowOff>0</xdr:rowOff>
    </xdr:from>
    <xdr:to>
      <xdr:col>10</xdr:col>
      <xdr:colOff>171450</xdr:colOff>
      <xdr:row>97</xdr:row>
      <xdr:rowOff>203198</xdr:rowOff>
    </xdr:to>
    <xdr:sp macro="" textlink="">
      <xdr:nvSpPr>
        <xdr:cNvPr id="173275" name="Text Box 245">
          <a:extLst>
            <a:ext uri="{FF2B5EF4-FFF2-40B4-BE49-F238E27FC236}">
              <a16:creationId xmlns:a16="http://schemas.microsoft.com/office/drawing/2014/main" id="{00000000-0008-0000-0400-0000DBA40200}"/>
            </a:ext>
          </a:extLst>
        </xdr:cNvPr>
        <xdr:cNvSpPr txBox="1">
          <a:spLocks noChangeArrowheads="1"/>
        </xdr:cNvSpPr>
      </xdr:nvSpPr>
      <xdr:spPr bwMode="auto">
        <a:xfrm>
          <a:off x="9099550" y="26587450"/>
          <a:ext cx="508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120650</xdr:colOff>
      <xdr:row>97</xdr:row>
      <xdr:rowOff>0</xdr:rowOff>
    </xdr:from>
    <xdr:to>
      <xdr:col>10</xdr:col>
      <xdr:colOff>171450</xdr:colOff>
      <xdr:row>97</xdr:row>
      <xdr:rowOff>203198</xdr:rowOff>
    </xdr:to>
    <xdr:sp macro="" textlink="">
      <xdr:nvSpPr>
        <xdr:cNvPr id="173276" name="Text Box 246">
          <a:extLst>
            <a:ext uri="{FF2B5EF4-FFF2-40B4-BE49-F238E27FC236}">
              <a16:creationId xmlns:a16="http://schemas.microsoft.com/office/drawing/2014/main" id="{00000000-0008-0000-0400-0000DCA40200}"/>
            </a:ext>
          </a:extLst>
        </xdr:cNvPr>
        <xdr:cNvSpPr txBox="1">
          <a:spLocks noChangeArrowheads="1"/>
        </xdr:cNvSpPr>
      </xdr:nvSpPr>
      <xdr:spPr bwMode="auto">
        <a:xfrm>
          <a:off x="9099550" y="26587450"/>
          <a:ext cx="508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120650</xdr:colOff>
      <xdr:row>97</xdr:row>
      <xdr:rowOff>0</xdr:rowOff>
    </xdr:from>
    <xdr:to>
      <xdr:col>10</xdr:col>
      <xdr:colOff>171450</xdr:colOff>
      <xdr:row>97</xdr:row>
      <xdr:rowOff>203198</xdr:rowOff>
    </xdr:to>
    <xdr:sp macro="" textlink="">
      <xdr:nvSpPr>
        <xdr:cNvPr id="173277" name="Text Box 247">
          <a:extLst>
            <a:ext uri="{FF2B5EF4-FFF2-40B4-BE49-F238E27FC236}">
              <a16:creationId xmlns:a16="http://schemas.microsoft.com/office/drawing/2014/main" id="{00000000-0008-0000-0400-0000DDA40200}"/>
            </a:ext>
          </a:extLst>
        </xdr:cNvPr>
        <xdr:cNvSpPr txBox="1">
          <a:spLocks noChangeArrowheads="1"/>
        </xdr:cNvSpPr>
      </xdr:nvSpPr>
      <xdr:spPr bwMode="auto">
        <a:xfrm>
          <a:off x="9099550" y="26587450"/>
          <a:ext cx="508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120650</xdr:colOff>
      <xdr:row>97</xdr:row>
      <xdr:rowOff>0</xdr:rowOff>
    </xdr:from>
    <xdr:to>
      <xdr:col>10</xdr:col>
      <xdr:colOff>171450</xdr:colOff>
      <xdr:row>97</xdr:row>
      <xdr:rowOff>203198</xdr:rowOff>
    </xdr:to>
    <xdr:sp macro="" textlink="">
      <xdr:nvSpPr>
        <xdr:cNvPr id="173278" name="Text Box 248">
          <a:extLst>
            <a:ext uri="{FF2B5EF4-FFF2-40B4-BE49-F238E27FC236}">
              <a16:creationId xmlns:a16="http://schemas.microsoft.com/office/drawing/2014/main" id="{00000000-0008-0000-0400-0000DEA40200}"/>
            </a:ext>
          </a:extLst>
        </xdr:cNvPr>
        <xdr:cNvSpPr txBox="1">
          <a:spLocks noChangeArrowheads="1"/>
        </xdr:cNvSpPr>
      </xdr:nvSpPr>
      <xdr:spPr bwMode="auto">
        <a:xfrm>
          <a:off x="9099550" y="26587450"/>
          <a:ext cx="508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120650</xdr:colOff>
      <xdr:row>97</xdr:row>
      <xdr:rowOff>0</xdr:rowOff>
    </xdr:from>
    <xdr:to>
      <xdr:col>10</xdr:col>
      <xdr:colOff>171450</xdr:colOff>
      <xdr:row>97</xdr:row>
      <xdr:rowOff>203198</xdr:rowOff>
    </xdr:to>
    <xdr:sp macro="" textlink="">
      <xdr:nvSpPr>
        <xdr:cNvPr id="173279" name="Text Box 249">
          <a:extLst>
            <a:ext uri="{FF2B5EF4-FFF2-40B4-BE49-F238E27FC236}">
              <a16:creationId xmlns:a16="http://schemas.microsoft.com/office/drawing/2014/main" id="{00000000-0008-0000-0400-0000DFA40200}"/>
            </a:ext>
          </a:extLst>
        </xdr:cNvPr>
        <xdr:cNvSpPr txBox="1">
          <a:spLocks noChangeArrowheads="1"/>
        </xdr:cNvSpPr>
      </xdr:nvSpPr>
      <xdr:spPr bwMode="auto">
        <a:xfrm>
          <a:off x="9099550" y="26587450"/>
          <a:ext cx="508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120650</xdr:colOff>
      <xdr:row>97</xdr:row>
      <xdr:rowOff>0</xdr:rowOff>
    </xdr:from>
    <xdr:to>
      <xdr:col>10</xdr:col>
      <xdr:colOff>171450</xdr:colOff>
      <xdr:row>97</xdr:row>
      <xdr:rowOff>203198</xdr:rowOff>
    </xdr:to>
    <xdr:sp macro="" textlink="">
      <xdr:nvSpPr>
        <xdr:cNvPr id="173280" name="Text Box 250">
          <a:extLst>
            <a:ext uri="{FF2B5EF4-FFF2-40B4-BE49-F238E27FC236}">
              <a16:creationId xmlns:a16="http://schemas.microsoft.com/office/drawing/2014/main" id="{00000000-0008-0000-0400-0000E0A40200}"/>
            </a:ext>
          </a:extLst>
        </xdr:cNvPr>
        <xdr:cNvSpPr txBox="1">
          <a:spLocks noChangeArrowheads="1"/>
        </xdr:cNvSpPr>
      </xdr:nvSpPr>
      <xdr:spPr bwMode="auto">
        <a:xfrm>
          <a:off x="9099550" y="26587450"/>
          <a:ext cx="508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120650</xdr:colOff>
      <xdr:row>97</xdr:row>
      <xdr:rowOff>0</xdr:rowOff>
    </xdr:from>
    <xdr:to>
      <xdr:col>6</xdr:col>
      <xdr:colOff>177800</xdr:colOff>
      <xdr:row>97</xdr:row>
      <xdr:rowOff>203198</xdr:rowOff>
    </xdr:to>
    <xdr:sp macro="" textlink="">
      <xdr:nvSpPr>
        <xdr:cNvPr id="173281" name="Text Box 251">
          <a:extLst>
            <a:ext uri="{FF2B5EF4-FFF2-40B4-BE49-F238E27FC236}">
              <a16:creationId xmlns:a16="http://schemas.microsoft.com/office/drawing/2014/main" id="{00000000-0008-0000-0400-0000E1A40200}"/>
            </a:ext>
          </a:extLst>
        </xdr:cNvPr>
        <xdr:cNvSpPr txBox="1">
          <a:spLocks noChangeArrowheads="1"/>
        </xdr:cNvSpPr>
      </xdr:nvSpPr>
      <xdr:spPr bwMode="auto">
        <a:xfrm>
          <a:off x="5454650" y="26587450"/>
          <a:ext cx="5715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120650</xdr:colOff>
      <xdr:row>97</xdr:row>
      <xdr:rowOff>0</xdr:rowOff>
    </xdr:from>
    <xdr:to>
      <xdr:col>6</xdr:col>
      <xdr:colOff>177800</xdr:colOff>
      <xdr:row>97</xdr:row>
      <xdr:rowOff>203198</xdr:rowOff>
    </xdr:to>
    <xdr:sp macro="" textlink="">
      <xdr:nvSpPr>
        <xdr:cNvPr id="173282" name="Text Box 252">
          <a:extLst>
            <a:ext uri="{FF2B5EF4-FFF2-40B4-BE49-F238E27FC236}">
              <a16:creationId xmlns:a16="http://schemas.microsoft.com/office/drawing/2014/main" id="{00000000-0008-0000-0400-0000E2A40200}"/>
            </a:ext>
          </a:extLst>
        </xdr:cNvPr>
        <xdr:cNvSpPr txBox="1">
          <a:spLocks noChangeArrowheads="1"/>
        </xdr:cNvSpPr>
      </xdr:nvSpPr>
      <xdr:spPr bwMode="auto">
        <a:xfrm>
          <a:off x="5454650" y="26587450"/>
          <a:ext cx="5715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120650</xdr:colOff>
      <xdr:row>97</xdr:row>
      <xdr:rowOff>0</xdr:rowOff>
    </xdr:from>
    <xdr:to>
      <xdr:col>10</xdr:col>
      <xdr:colOff>171450</xdr:colOff>
      <xdr:row>97</xdr:row>
      <xdr:rowOff>203198</xdr:rowOff>
    </xdr:to>
    <xdr:sp macro="" textlink="">
      <xdr:nvSpPr>
        <xdr:cNvPr id="173283" name="Text Box 253">
          <a:extLst>
            <a:ext uri="{FF2B5EF4-FFF2-40B4-BE49-F238E27FC236}">
              <a16:creationId xmlns:a16="http://schemas.microsoft.com/office/drawing/2014/main" id="{00000000-0008-0000-0400-0000E3A40200}"/>
            </a:ext>
          </a:extLst>
        </xdr:cNvPr>
        <xdr:cNvSpPr txBox="1">
          <a:spLocks noChangeArrowheads="1"/>
        </xdr:cNvSpPr>
      </xdr:nvSpPr>
      <xdr:spPr bwMode="auto">
        <a:xfrm>
          <a:off x="9099550" y="26587450"/>
          <a:ext cx="508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120650</xdr:colOff>
      <xdr:row>97</xdr:row>
      <xdr:rowOff>0</xdr:rowOff>
    </xdr:from>
    <xdr:to>
      <xdr:col>10</xdr:col>
      <xdr:colOff>171450</xdr:colOff>
      <xdr:row>97</xdr:row>
      <xdr:rowOff>203198</xdr:rowOff>
    </xdr:to>
    <xdr:sp macro="" textlink="">
      <xdr:nvSpPr>
        <xdr:cNvPr id="173284" name="Text Box 254">
          <a:extLst>
            <a:ext uri="{FF2B5EF4-FFF2-40B4-BE49-F238E27FC236}">
              <a16:creationId xmlns:a16="http://schemas.microsoft.com/office/drawing/2014/main" id="{00000000-0008-0000-0400-0000E4A40200}"/>
            </a:ext>
          </a:extLst>
        </xdr:cNvPr>
        <xdr:cNvSpPr txBox="1">
          <a:spLocks noChangeArrowheads="1"/>
        </xdr:cNvSpPr>
      </xdr:nvSpPr>
      <xdr:spPr bwMode="auto">
        <a:xfrm>
          <a:off x="9099550" y="26587450"/>
          <a:ext cx="508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120650</xdr:colOff>
      <xdr:row>97</xdr:row>
      <xdr:rowOff>0</xdr:rowOff>
    </xdr:from>
    <xdr:to>
      <xdr:col>10</xdr:col>
      <xdr:colOff>171450</xdr:colOff>
      <xdr:row>97</xdr:row>
      <xdr:rowOff>203198</xdr:rowOff>
    </xdr:to>
    <xdr:sp macro="" textlink="">
      <xdr:nvSpPr>
        <xdr:cNvPr id="173285" name="Text Box 255">
          <a:extLst>
            <a:ext uri="{FF2B5EF4-FFF2-40B4-BE49-F238E27FC236}">
              <a16:creationId xmlns:a16="http://schemas.microsoft.com/office/drawing/2014/main" id="{00000000-0008-0000-0400-0000E5A40200}"/>
            </a:ext>
          </a:extLst>
        </xdr:cNvPr>
        <xdr:cNvSpPr txBox="1">
          <a:spLocks noChangeArrowheads="1"/>
        </xdr:cNvSpPr>
      </xdr:nvSpPr>
      <xdr:spPr bwMode="auto">
        <a:xfrm>
          <a:off x="9099550" y="26587450"/>
          <a:ext cx="508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120650</xdr:colOff>
      <xdr:row>97</xdr:row>
      <xdr:rowOff>0</xdr:rowOff>
    </xdr:from>
    <xdr:to>
      <xdr:col>10</xdr:col>
      <xdr:colOff>171450</xdr:colOff>
      <xdr:row>97</xdr:row>
      <xdr:rowOff>203198</xdr:rowOff>
    </xdr:to>
    <xdr:sp macro="" textlink="">
      <xdr:nvSpPr>
        <xdr:cNvPr id="173286" name="Text Box 256">
          <a:extLst>
            <a:ext uri="{FF2B5EF4-FFF2-40B4-BE49-F238E27FC236}">
              <a16:creationId xmlns:a16="http://schemas.microsoft.com/office/drawing/2014/main" id="{00000000-0008-0000-0400-0000E6A40200}"/>
            </a:ext>
          </a:extLst>
        </xdr:cNvPr>
        <xdr:cNvSpPr txBox="1">
          <a:spLocks noChangeArrowheads="1"/>
        </xdr:cNvSpPr>
      </xdr:nvSpPr>
      <xdr:spPr bwMode="auto">
        <a:xfrm>
          <a:off x="9099550" y="26587450"/>
          <a:ext cx="508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120650</xdr:colOff>
      <xdr:row>97</xdr:row>
      <xdr:rowOff>0</xdr:rowOff>
    </xdr:from>
    <xdr:to>
      <xdr:col>10</xdr:col>
      <xdr:colOff>171450</xdr:colOff>
      <xdr:row>97</xdr:row>
      <xdr:rowOff>203198</xdr:rowOff>
    </xdr:to>
    <xdr:sp macro="" textlink="">
      <xdr:nvSpPr>
        <xdr:cNvPr id="173287" name="Text Box 257">
          <a:extLst>
            <a:ext uri="{FF2B5EF4-FFF2-40B4-BE49-F238E27FC236}">
              <a16:creationId xmlns:a16="http://schemas.microsoft.com/office/drawing/2014/main" id="{00000000-0008-0000-0400-0000E7A40200}"/>
            </a:ext>
          </a:extLst>
        </xdr:cNvPr>
        <xdr:cNvSpPr txBox="1">
          <a:spLocks noChangeArrowheads="1"/>
        </xdr:cNvSpPr>
      </xdr:nvSpPr>
      <xdr:spPr bwMode="auto">
        <a:xfrm>
          <a:off x="9099550" y="26587450"/>
          <a:ext cx="508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120650</xdr:colOff>
      <xdr:row>97</xdr:row>
      <xdr:rowOff>0</xdr:rowOff>
    </xdr:from>
    <xdr:to>
      <xdr:col>10</xdr:col>
      <xdr:colOff>171450</xdr:colOff>
      <xdr:row>97</xdr:row>
      <xdr:rowOff>203198</xdr:rowOff>
    </xdr:to>
    <xdr:sp macro="" textlink="">
      <xdr:nvSpPr>
        <xdr:cNvPr id="173288" name="Text Box 258">
          <a:extLst>
            <a:ext uri="{FF2B5EF4-FFF2-40B4-BE49-F238E27FC236}">
              <a16:creationId xmlns:a16="http://schemas.microsoft.com/office/drawing/2014/main" id="{00000000-0008-0000-0400-0000E8A40200}"/>
            </a:ext>
          </a:extLst>
        </xdr:cNvPr>
        <xdr:cNvSpPr txBox="1">
          <a:spLocks noChangeArrowheads="1"/>
        </xdr:cNvSpPr>
      </xdr:nvSpPr>
      <xdr:spPr bwMode="auto">
        <a:xfrm>
          <a:off x="9099550" y="26587450"/>
          <a:ext cx="508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120650</xdr:colOff>
      <xdr:row>97</xdr:row>
      <xdr:rowOff>0</xdr:rowOff>
    </xdr:from>
    <xdr:to>
      <xdr:col>10</xdr:col>
      <xdr:colOff>171450</xdr:colOff>
      <xdr:row>97</xdr:row>
      <xdr:rowOff>203198</xdr:rowOff>
    </xdr:to>
    <xdr:sp macro="" textlink="">
      <xdr:nvSpPr>
        <xdr:cNvPr id="173289" name="Text Box 259">
          <a:extLst>
            <a:ext uri="{FF2B5EF4-FFF2-40B4-BE49-F238E27FC236}">
              <a16:creationId xmlns:a16="http://schemas.microsoft.com/office/drawing/2014/main" id="{00000000-0008-0000-0400-0000E9A40200}"/>
            </a:ext>
          </a:extLst>
        </xdr:cNvPr>
        <xdr:cNvSpPr txBox="1">
          <a:spLocks noChangeArrowheads="1"/>
        </xdr:cNvSpPr>
      </xdr:nvSpPr>
      <xdr:spPr bwMode="auto">
        <a:xfrm>
          <a:off x="9099550" y="26587450"/>
          <a:ext cx="508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120650</xdr:colOff>
      <xdr:row>97</xdr:row>
      <xdr:rowOff>0</xdr:rowOff>
    </xdr:from>
    <xdr:to>
      <xdr:col>10</xdr:col>
      <xdr:colOff>171450</xdr:colOff>
      <xdr:row>97</xdr:row>
      <xdr:rowOff>203198</xdr:rowOff>
    </xdr:to>
    <xdr:sp macro="" textlink="">
      <xdr:nvSpPr>
        <xdr:cNvPr id="173290" name="Text Box 260">
          <a:extLst>
            <a:ext uri="{FF2B5EF4-FFF2-40B4-BE49-F238E27FC236}">
              <a16:creationId xmlns:a16="http://schemas.microsoft.com/office/drawing/2014/main" id="{00000000-0008-0000-0400-0000EAA40200}"/>
            </a:ext>
          </a:extLst>
        </xdr:cNvPr>
        <xdr:cNvSpPr txBox="1">
          <a:spLocks noChangeArrowheads="1"/>
        </xdr:cNvSpPr>
      </xdr:nvSpPr>
      <xdr:spPr bwMode="auto">
        <a:xfrm>
          <a:off x="9099550" y="26587450"/>
          <a:ext cx="508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120650</xdr:colOff>
      <xdr:row>97</xdr:row>
      <xdr:rowOff>0</xdr:rowOff>
    </xdr:from>
    <xdr:to>
      <xdr:col>10</xdr:col>
      <xdr:colOff>171450</xdr:colOff>
      <xdr:row>97</xdr:row>
      <xdr:rowOff>203198</xdr:rowOff>
    </xdr:to>
    <xdr:sp macro="" textlink="">
      <xdr:nvSpPr>
        <xdr:cNvPr id="173291" name="Text Box 261">
          <a:extLst>
            <a:ext uri="{FF2B5EF4-FFF2-40B4-BE49-F238E27FC236}">
              <a16:creationId xmlns:a16="http://schemas.microsoft.com/office/drawing/2014/main" id="{00000000-0008-0000-0400-0000EBA40200}"/>
            </a:ext>
          </a:extLst>
        </xdr:cNvPr>
        <xdr:cNvSpPr txBox="1">
          <a:spLocks noChangeArrowheads="1"/>
        </xdr:cNvSpPr>
      </xdr:nvSpPr>
      <xdr:spPr bwMode="auto">
        <a:xfrm>
          <a:off x="9099550" y="26587450"/>
          <a:ext cx="508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120650</xdr:colOff>
      <xdr:row>97</xdr:row>
      <xdr:rowOff>0</xdr:rowOff>
    </xdr:from>
    <xdr:to>
      <xdr:col>6</xdr:col>
      <xdr:colOff>177800</xdr:colOff>
      <xdr:row>97</xdr:row>
      <xdr:rowOff>203198</xdr:rowOff>
    </xdr:to>
    <xdr:sp macro="" textlink="">
      <xdr:nvSpPr>
        <xdr:cNvPr id="173292" name="Text Box 262">
          <a:extLst>
            <a:ext uri="{FF2B5EF4-FFF2-40B4-BE49-F238E27FC236}">
              <a16:creationId xmlns:a16="http://schemas.microsoft.com/office/drawing/2014/main" id="{00000000-0008-0000-0400-0000ECA40200}"/>
            </a:ext>
          </a:extLst>
        </xdr:cNvPr>
        <xdr:cNvSpPr txBox="1">
          <a:spLocks noChangeArrowheads="1"/>
        </xdr:cNvSpPr>
      </xdr:nvSpPr>
      <xdr:spPr bwMode="auto">
        <a:xfrm>
          <a:off x="5454650" y="26587450"/>
          <a:ext cx="5715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476250</xdr:colOff>
      <xdr:row>0</xdr:row>
      <xdr:rowOff>101600</xdr:rowOff>
    </xdr:from>
    <xdr:to>
      <xdr:col>13</xdr:col>
      <xdr:colOff>177800</xdr:colOff>
      <xdr:row>0</xdr:row>
      <xdr:rowOff>641350</xdr:rowOff>
    </xdr:to>
    <xdr:sp macro="" textlink="">
      <xdr:nvSpPr>
        <xdr:cNvPr id="173293" name="Freeform 265">
          <a:extLst>
            <a:ext uri="{FF2B5EF4-FFF2-40B4-BE49-F238E27FC236}">
              <a16:creationId xmlns:a16="http://schemas.microsoft.com/office/drawing/2014/main" id="{00000000-0008-0000-0400-0000EDA40200}"/>
            </a:ext>
          </a:extLst>
        </xdr:cNvPr>
        <xdr:cNvSpPr>
          <a:spLocks/>
        </xdr:cNvSpPr>
      </xdr:nvSpPr>
      <xdr:spPr bwMode="auto">
        <a:xfrm>
          <a:off x="7677150" y="101600"/>
          <a:ext cx="3346450" cy="539750"/>
        </a:xfrm>
        <a:custGeom>
          <a:avLst/>
          <a:gdLst>
            <a:gd name="T0" fmla="*/ 2147483646 w 863"/>
            <a:gd name="T1" fmla="*/ 0 h 124"/>
            <a:gd name="T2" fmla="*/ 2147483646 w 863"/>
            <a:gd name="T3" fmla="*/ 0 h 124"/>
            <a:gd name="T4" fmla="*/ 2147483646 w 863"/>
            <a:gd name="T5" fmla="*/ 2147483646 h 124"/>
            <a:gd name="T6" fmla="*/ 2147483646 w 863"/>
            <a:gd name="T7" fmla="*/ 2147483646 h 124"/>
            <a:gd name="T8" fmla="*/ 2147483646 w 863"/>
            <a:gd name="T9" fmla="*/ 2147483646 h 124"/>
            <a:gd name="T10" fmla="*/ 2147483646 w 863"/>
            <a:gd name="T11" fmla="*/ 2147483646 h 124"/>
            <a:gd name="T12" fmla="*/ 0 w 863"/>
            <a:gd name="T13" fmla="*/ 2147483646 h 124"/>
            <a:gd name="T14" fmla="*/ 0 w 863"/>
            <a:gd name="T15" fmla="*/ 2147483646 h 124"/>
            <a:gd name="T16" fmla="*/ 2147483646 w 863"/>
            <a:gd name="T17" fmla="*/ 0 h 12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863"/>
            <a:gd name="T28" fmla="*/ 0 h 124"/>
            <a:gd name="T29" fmla="*/ 863 w 863"/>
            <a:gd name="T30" fmla="*/ 124 h 124"/>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863" h="124">
              <a:moveTo>
                <a:pt x="431" y="0"/>
              </a:moveTo>
              <a:cubicBezTo>
                <a:pt x="848" y="0"/>
                <a:pt x="848" y="0"/>
                <a:pt x="848" y="0"/>
              </a:cubicBezTo>
              <a:cubicBezTo>
                <a:pt x="856" y="0"/>
                <a:pt x="863" y="6"/>
                <a:pt x="863" y="15"/>
              </a:cubicBezTo>
              <a:cubicBezTo>
                <a:pt x="863" y="110"/>
                <a:pt x="863" y="110"/>
                <a:pt x="863" y="110"/>
              </a:cubicBezTo>
              <a:cubicBezTo>
                <a:pt x="863" y="118"/>
                <a:pt x="856" y="124"/>
                <a:pt x="848" y="124"/>
              </a:cubicBezTo>
              <a:cubicBezTo>
                <a:pt x="14" y="124"/>
                <a:pt x="14" y="124"/>
                <a:pt x="14" y="124"/>
              </a:cubicBezTo>
              <a:cubicBezTo>
                <a:pt x="6" y="124"/>
                <a:pt x="0" y="118"/>
                <a:pt x="0" y="110"/>
              </a:cubicBezTo>
              <a:cubicBezTo>
                <a:pt x="0" y="15"/>
                <a:pt x="0" y="15"/>
                <a:pt x="0" y="15"/>
              </a:cubicBezTo>
              <a:cubicBezTo>
                <a:pt x="0" y="6"/>
                <a:pt x="6" y="0"/>
                <a:pt x="14" y="0"/>
              </a:cubicBezTo>
            </a:path>
          </a:pathLst>
        </a:custGeom>
        <a:solidFill>
          <a:srgbClr val="C0C0C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149227</xdr:colOff>
      <xdr:row>0</xdr:row>
      <xdr:rowOff>318292</xdr:rowOff>
    </xdr:from>
    <xdr:to>
      <xdr:col>13</xdr:col>
      <xdr:colOff>35755</xdr:colOff>
      <xdr:row>0</xdr:row>
      <xdr:rowOff>599351</xdr:rowOff>
    </xdr:to>
    <xdr:sp macro="" textlink="">
      <xdr:nvSpPr>
        <xdr:cNvPr id="1290" name="Text Box 266">
          <a:extLst>
            <a:ext uri="{FF2B5EF4-FFF2-40B4-BE49-F238E27FC236}">
              <a16:creationId xmlns:a16="http://schemas.microsoft.com/office/drawing/2014/main" id="{00000000-0008-0000-0400-00000A050000}"/>
            </a:ext>
          </a:extLst>
        </xdr:cNvPr>
        <xdr:cNvSpPr txBox="1">
          <a:spLocks noChangeArrowheads="1"/>
        </xdr:cNvSpPr>
      </xdr:nvSpPr>
      <xdr:spPr bwMode="auto">
        <a:xfrm>
          <a:off x="4305302" y="477042"/>
          <a:ext cx="2234383" cy="421484"/>
        </a:xfrm>
        <a:prstGeom prst="rect">
          <a:avLst/>
        </a:prstGeom>
        <a:noFill/>
        <a:ln w="9525">
          <a:noFill/>
          <a:miter lim="800000"/>
          <a:headEnd/>
          <a:tailEnd/>
        </a:ln>
      </xdr:spPr>
      <xdr:txBody>
        <a:bodyPr vertOverflow="clip" wrap="square" lIns="27432" tIns="22860" rIns="0" bIns="0" anchor="t" upright="1"/>
        <a:lstStyle/>
        <a:p>
          <a:pPr algn="l" rtl="0">
            <a:defRPr sz="1000"/>
          </a:pPr>
          <a:r>
            <a:rPr lang="en-AU" sz="1100" b="1" i="0" strike="noStrike">
              <a:solidFill>
                <a:srgbClr val="C00000"/>
              </a:solidFill>
              <a:latin typeface="Arial"/>
              <a:cs typeface="Arial"/>
            </a:rPr>
            <a:t>Decision - Go / Kill / Redirect</a:t>
          </a:r>
        </a:p>
      </xdr:txBody>
    </xdr:sp>
    <xdr:clientData/>
  </xdr:twoCellAnchor>
  <xdr:twoCellAnchor editAs="oneCell">
    <xdr:from>
      <xdr:col>6</xdr:col>
      <xdr:colOff>120650</xdr:colOff>
      <xdr:row>119</xdr:row>
      <xdr:rowOff>0</xdr:rowOff>
    </xdr:from>
    <xdr:to>
      <xdr:col>6</xdr:col>
      <xdr:colOff>177800</xdr:colOff>
      <xdr:row>119</xdr:row>
      <xdr:rowOff>419100</xdr:rowOff>
    </xdr:to>
    <xdr:sp macro="" textlink="">
      <xdr:nvSpPr>
        <xdr:cNvPr id="173295" name="Text Box 267">
          <a:extLst>
            <a:ext uri="{FF2B5EF4-FFF2-40B4-BE49-F238E27FC236}">
              <a16:creationId xmlns:a16="http://schemas.microsoft.com/office/drawing/2014/main" id="{00000000-0008-0000-0400-0000EFA40200}"/>
            </a:ext>
          </a:extLst>
        </xdr:cNvPr>
        <xdr:cNvSpPr txBox="1">
          <a:spLocks noChangeArrowheads="1"/>
        </xdr:cNvSpPr>
      </xdr:nvSpPr>
      <xdr:spPr bwMode="auto">
        <a:xfrm>
          <a:off x="5454650" y="32988250"/>
          <a:ext cx="571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120650</xdr:colOff>
      <xdr:row>119</xdr:row>
      <xdr:rowOff>0</xdr:rowOff>
    </xdr:from>
    <xdr:to>
      <xdr:col>6</xdr:col>
      <xdr:colOff>177800</xdr:colOff>
      <xdr:row>119</xdr:row>
      <xdr:rowOff>419100</xdr:rowOff>
    </xdr:to>
    <xdr:sp macro="" textlink="">
      <xdr:nvSpPr>
        <xdr:cNvPr id="173296" name="Text Box 268">
          <a:extLst>
            <a:ext uri="{FF2B5EF4-FFF2-40B4-BE49-F238E27FC236}">
              <a16:creationId xmlns:a16="http://schemas.microsoft.com/office/drawing/2014/main" id="{00000000-0008-0000-0400-0000F0A40200}"/>
            </a:ext>
          </a:extLst>
        </xdr:cNvPr>
        <xdr:cNvSpPr txBox="1">
          <a:spLocks noChangeArrowheads="1"/>
        </xdr:cNvSpPr>
      </xdr:nvSpPr>
      <xdr:spPr bwMode="auto">
        <a:xfrm>
          <a:off x="5454650" y="32988250"/>
          <a:ext cx="571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103</xdr:row>
      <xdr:rowOff>0</xdr:rowOff>
    </xdr:from>
    <xdr:to>
      <xdr:col>10</xdr:col>
      <xdr:colOff>177800</xdr:colOff>
      <xdr:row>104</xdr:row>
      <xdr:rowOff>1001</xdr:rowOff>
    </xdr:to>
    <xdr:sp macro="" textlink="">
      <xdr:nvSpPr>
        <xdr:cNvPr id="173297" name="Text Box 269">
          <a:extLst>
            <a:ext uri="{FF2B5EF4-FFF2-40B4-BE49-F238E27FC236}">
              <a16:creationId xmlns:a16="http://schemas.microsoft.com/office/drawing/2014/main" id="{00000000-0008-0000-0400-0000F1A40200}"/>
            </a:ext>
          </a:extLst>
        </xdr:cNvPr>
        <xdr:cNvSpPr txBox="1">
          <a:spLocks noChangeArrowheads="1"/>
        </xdr:cNvSpPr>
      </xdr:nvSpPr>
      <xdr:spPr bwMode="auto">
        <a:xfrm>
          <a:off x="9105900" y="27539950"/>
          <a:ext cx="508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127000</xdr:colOff>
      <xdr:row>103</xdr:row>
      <xdr:rowOff>0</xdr:rowOff>
    </xdr:from>
    <xdr:to>
      <xdr:col>6</xdr:col>
      <xdr:colOff>177800</xdr:colOff>
      <xdr:row>104</xdr:row>
      <xdr:rowOff>1001</xdr:rowOff>
    </xdr:to>
    <xdr:sp macro="" textlink="">
      <xdr:nvSpPr>
        <xdr:cNvPr id="173298" name="Text Box 270">
          <a:extLst>
            <a:ext uri="{FF2B5EF4-FFF2-40B4-BE49-F238E27FC236}">
              <a16:creationId xmlns:a16="http://schemas.microsoft.com/office/drawing/2014/main" id="{00000000-0008-0000-0400-0000F2A40200}"/>
            </a:ext>
          </a:extLst>
        </xdr:cNvPr>
        <xdr:cNvSpPr txBox="1">
          <a:spLocks noChangeArrowheads="1"/>
        </xdr:cNvSpPr>
      </xdr:nvSpPr>
      <xdr:spPr bwMode="auto">
        <a:xfrm>
          <a:off x="5461000" y="27539950"/>
          <a:ext cx="508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127000</xdr:colOff>
      <xdr:row>103</xdr:row>
      <xdr:rowOff>0</xdr:rowOff>
    </xdr:from>
    <xdr:to>
      <xdr:col>6</xdr:col>
      <xdr:colOff>177800</xdr:colOff>
      <xdr:row>104</xdr:row>
      <xdr:rowOff>1001</xdr:rowOff>
    </xdr:to>
    <xdr:sp macro="" textlink="">
      <xdr:nvSpPr>
        <xdr:cNvPr id="173299" name="Text Box 271">
          <a:extLst>
            <a:ext uri="{FF2B5EF4-FFF2-40B4-BE49-F238E27FC236}">
              <a16:creationId xmlns:a16="http://schemas.microsoft.com/office/drawing/2014/main" id="{00000000-0008-0000-0400-0000F3A40200}"/>
            </a:ext>
          </a:extLst>
        </xdr:cNvPr>
        <xdr:cNvSpPr txBox="1">
          <a:spLocks noChangeArrowheads="1"/>
        </xdr:cNvSpPr>
      </xdr:nvSpPr>
      <xdr:spPr bwMode="auto">
        <a:xfrm>
          <a:off x="5461000" y="27539950"/>
          <a:ext cx="508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103</xdr:row>
      <xdr:rowOff>0</xdr:rowOff>
    </xdr:from>
    <xdr:to>
      <xdr:col>10</xdr:col>
      <xdr:colOff>177800</xdr:colOff>
      <xdr:row>104</xdr:row>
      <xdr:rowOff>1001</xdr:rowOff>
    </xdr:to>
    <xdr:sp macro="" textlink="">
      <xdr:nvSpPr>
        <xdr:cNvPr id="173300" name="Text Box 272">
          <a:extLst>
            <a:ext uri="{FF2B5EF4-FFF2-40B4-BE49-F238E27FC236}">
              <a16:creationId xmlns:a16="http://schemas.microsoft.com/office/drawing/2014/main" id="{00000000-0008-0000-0400-0000F4A40200}"/>
            </a:ext>
          </a:extLst>
        </xdr:cNvPr>
        <xdr:cNvSpPr txBox="1">
          <a:spLocks noChangeArrowheads="1"/>
        </xdr:cNvSpPr>
      </xdr:nvSpPr>
      <xdr:spPr bwMode="auto">
        <a:xfrm>
          <a:off x="9105900" y="27539950"/>
          <a:ext cx="508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103</xdr:row>
      <xdr:rowOff>0</xdr:rowOff>
    </xdr:from>
    <xdr:to>
      <xdr:col>10</xdr:col>
      <xdr:colOff>177800</xdr:colOff>
      <xdr:row>104</xdr:row>
      <xdr:rowOff>1001</xdr:rowOff>
    </xdr:to>
    <xdr:sp macro="" textlink="">
      <xdr:nvSpPr>
        <xdr:cNvPr id="173301" name="Text Box 273">
          <a:extLst>
            <a:ext uri="{FF2B5EF4-FFF2-40B4-BE49-F238E27FC236}">
              <a16:creationId xmlns:a16="http://schemas.microsoft.com/office/drawing/2014/main" id="{00000000-0008-0000-0400-0000F5A40200}"/>
            </a:ext>
          </a:extLst>
        </xdr:cNvPr>
        <xdr:cNvSpPr txBox="1">
          <a:spLocks noChangeArrowheads="1"/>
        </xdr:cNvSpPr>
      </xdr:nvSpPr>
      <xdr:spPr bwMode="auto">
        <a:xfrm>
          <a:off x="9105900" y="27539950"/>
          <a:ext cx="508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103</xdr:row>
      <xdr:rowOff>0</xdr:rowOff>
    </xdr:from>
    <xdr:to>
      <xdr:col>10</xdr:col>
      <xdr:colOff>177800</xdr:colOff>
      <xdr:row>104</xdr:row>
      <xdr:rowOff>1001</xdr:rowOff>
    </xdr:to>
    <xdr:sp macro="" textlink="">
      <xdr:nvSpPr>
        <xdr:cNvPr id="173302" name="Text Box 274">
          <a:extLst>
            <a:ext uri="{FF2B5EF4-FFF2-40B4-BE49-F238E27FC236}">
              <a16:creationId xmlns:a16="http://schemas.microsoft.com/office/drawing/2014/main" id="{00000000-0008-0000-0400-0000F6A40200}"/>
            </a:ext>
          </a:extLst>
        </xdr:cNvPr>
        <xdr:cNvSpPr txBox="1">
          <a:spLocks noChangeArrowheads="1"/>
        </xdr:cNvSpPr>
      </xdr:nvSpPr>
      <xdr:spPr bwMode="auto">
        <a:xfrm>
          <a:off x="9105900" y="27539950"/>
          <a:ext cx="508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103</xdr:row>
      <xdr:rowOff>0</xdr:rowOff>
    </xdr:from>
    <xdr:to>
      <xdr:col>10</xdr:col>
      <xdr:colOff>177800</xdr:colOff>
      <xdr:row>104</xdr:row>
      <xdr:rowOff>1001</xdr:rowOff>
    </xdr:to>
    <xdr:sp macro="" textlink="">
      <xdr:nvSpPr>
        <xdr:cNvPr id="173303" name="Text Box 275">
          <a:extLst>
            <a:ext uri="{FF2B5EF4-FFF2-40B4-BE49-F238E27FC236}">
              <a16:creationId xmlns:a16="http://schemas.microsoft.com/office/drawing/2014/main" id="{00000000-0008-0000-0400-0000F7A40200}"/>
            </a:ext>
          </a:extLst>
        </xdr:cNvPr>
        <xdr:cNvSpPr txBox="1">
          <a:spLocks noChangeArrowheads="1"/>
        </xdr:cNvSpPr>
      </xdr:nvSpPr>
      <xdr:spPr bwMode="auto">
        <a:xfrm>
          <a:off x="9105900" y="27539950"/>
          <a:ext cx="508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103</xdr:row>
      <xdr:rowOff>0</xdr:rowOff>
    </xdr:from>
    <xdr:to>
      <xdr:col>10</xdr:col>
      <xdr:colOff>177800</xdr:colOff>
      <xdr:row>104</xdr:row>
      <xdr:rowOff>1001</xdr:rowOff>
    </xdr:to>
    <xdr:sp macro="" textlink="">
      <xdr:nvSpPr>
        <xdr:cNvPr id="173304" name="Text Box 276">
          <a:extLst>
            <a:ext uri="{FF2B5EF4-FFF2-40B4-BE49-F238E27FC236}">
              <a16:creationId xmlns:a16="http://schemas.microsoft.com/office/drawing/2014/main" id="{00000000-0008-0000-0400-0000F8A40200}"/>
            </a:ext>
          </a:extLst>
        </xdr:cNvPr>
        <xdr:cNvSpPr txBox="1">
          <a:spLocks noChangeArrowheads="1"/>
        </xdr:cNvSpPr>
      </xdr:nvSpPr>
      <xdr:spPr bwMode="auto">
        <a:xfrm>
          <a:off x="9105900" y="27539950"/>
          <a:ext cx="508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103</xdr:row>
      <xdr:rowOff>0</xdr:rowOff>
    </xdr:from>
    <xdr:to>
      <xdr:col>10</xdr:col>
      <xdr:colOff>177800</xdr:colOff>
      <xdr:row>104</xdr:row>
      <xdr:rowOff>1001</xdr:rowOff>
    </xdr:to>
    <xdr:sp macro="" textlink="">
      <xdr:nvSpPr>
        <xdr:cNvPr id="173305" name="Text Box 277">
          <a:extLst>
            <a:ext uri="{FF2B5EF4-FFF2-40B4-BE49-F238E27FC236}">
              <a16:creationId xmlns:a16="http://schemas.microsoft.com/office/drawing/2014/main" id="{00000000-0008-0000-0400-0000F9A40200}"/>
            </a:ext>
          </a:extLst>
        </xdr:cNvPr>
        <xdr:cNvSpPr txBox="1">
          <a:spLocks noChangeArrowheads="1"/>
        </xdr:cNvSpPr>
      </xdr:nvSpPr>
      <xdr:spPr bwMode="auto">
        <a:xfrm>
          <a:off x="9105900" y="27539950"/>
          <a:ext cx="508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103</xdr:row>
      <xdr:rowOff>0</xdr:rowOff>
    </xdr:from>
    <xdr:to>
      <xdr:col>10</xdr:col>
      <xdr:colOff>177800</xdr:colOff>
      <xdr:row>104</xdr:row>
      <xdr:rowOff>1001</xdr:rowOff>
    </xdr:to>
    <xdr:sp macro="" textlink="">
      <xdr:nvSpPr>
        <xdr:cNvPr id="173306" name="Text Box 278">
          <a:extLst>
            <a:ext uri="{FF2B5EF4-FFF2-40B4-BE49-F238E27FC236}">
              <a16:creationId xmlns:a16="http://schemas.microsoft.com/office/drawing/2014/main" id="{00000000-0008-0000-0400-0000FAA40200}"/>
            </a:ext>
          </a:extLst>
        </xdr:cNvPr>
        <xdr:cNvSpPr txBox="1">
          <a:spLocks noChangeArrowheads="1"/>
        </xdr:cNvSpPr>
      </xdr:nvSpPr>
      <xdr:spPr bwMode="auto">
        <a:xfrm>
          <a:off x="9105900" y="27539950"/>
          <a:ext cx="508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103</xdr:row>
      <xdr:rowOff>0</xdr:rowOff>
    </xdr:from>
    <xdr:to>
      <xdr:col>10</xdr:col>
      <xdr:colOff>177800</xdr:colOff>
      <xdr:row>104</xdr:row>
      <xdr:rowOff>1001</xdr:rowOff>
    </xdr:to>
    <xdr:sp macro="" textlink="">
      <xdr:nvSpPr>
        <xdr:cNvPr id="173307" name="Text Box 279">
          <a:extLst>
            <a:ext uri="{FF2B5EF4-FFF2-40B4-BE49-F238E27FC236}">
              <a16:creationId xmlns:a16="http://schemas.microsoft.com/office/drawing/2014/main" id="{00000000-0008-0000-0400-0000FBA40200}"/>
            </a:ext>
          </a:extLst>
        </xdr:cNvPr>
        <xdr:cNvSpPr txBox="1">
          <a:spLocks noChangeArrowheads="1"/>
        </xdr:cNvSpPr>
      </xdr:nvSpPr>
      <xdr:spPr bwMode="auto">
        <a:xfrm>
          <a:off x="9105900" y="27539950"/>
          <a:ext cx="508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103</xdr:row>
      <xdr:rowOff>0</xdr:rowOff>
    </xdr:from>
    <xdr:to>
      <xdr:col>10</xdr:col>
      <xdr:colOff>177800</xdr:colOff>
      <xdr:row>104</xdr:row>
      <xdr:rowOff>1001</xdr:rowOff>
    </xdr:to>
    <xdr:sp macro="" textlink="">
      <xdr:nvSpPr>
        <xdr:cNvPr id="173308" name="Text Box 280">
          <a:extLst>
            <a:ext uri="{FF2B5EF4-FFF2-40B4-BE49-F238E27FC236}">
              <a16:creationId xmlns:a16="http://schemas.microsoft.com/office/drawing/2014/main" id="{00000000-0008-0000-0400-0000FCA40200}"/>
            </a:ext>
          </a:extLst>
        </xdr:cNvPr>
        <xdr:cNvSpPr txBox="1">
          <a:spLocks noChangeArrowheads="1"/>
        </xdr:cNvSpPr>
      </xdr:nvSpPr>
      <xdr:spPr bwMode="auto">
        <a:xfrm>
          <a:off x="9105900" y="27539950"/>
          <a:ext cx="508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127000</xdr:colOff>
      <xdr:row>103</xdr:row>
      <xdr:rowOff>0</xdr:rowOff>
    </xdr:from>
    <xdr:to>
      <xdr:col>6</xdr:col>
      <xdr:colOff>177800</xdr:colOff>
      <xdr:row>104</xdr:row>
      <xdr:rowOff>1001</xdr:rowOff>
    </xdr:to>
    <xdr:sp macro="" textlink="">
      <xdr:nvSpPr>
        <xdr:cNvPr id="173309" name="Text Box 281">
          <a:extLst>
            <a:ext uri="{FF2B5EF4-FFF2-40B4-BE49-F238E27FC236}">
              <a16:creationId xmlns:a16="http://schemas.microsoft.com/office/drawing/2014/main" id="{00000000-0008-0000-0400-0000FDA40200}"/>
            </a:ext>
          </a:extLst>
        </xdr:cNvPr>
        <xdr:cNvSpPr txBox="1">
          <a:spLocks noChangeArrowheads="1"/>
        </xdr:cNvSpPr>
      </xdr:nvSpPr>
      <xdr:spPr bwMode="auto">
        <a:xfrm>
          <a:off x="5461000" y="27539950"/>
          <a:ext cx="508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103</xdr:row>
      <xdr:rowOff>0</xdr:rowOff>
    </xdr:from>
    <xdr:to>
      <xdr:col>10</xdr:col>
      <xdr:colOff>177800</xdr:colOff>
      <xdr:row>104</xdr:row>
      <xdr:rowOff>1001</xdr:rowOff>
    </xdr:to>
    <xdr:sp macro="" textlink="">
      <xdr:nvSpPr>
        <xdr:cNvPr id="173310" name="Text Box 282">
          <a:extLst>
            <a:ext uri="{FF2B5EF4-FFF2-40B4-BE49-F238E27FC236}">
              <a16:creationId xmlns:a16="http://schemas.microsoft.com/office/drawing/2014/main" id="{00000000-0008-0000-0400-0000FEA40200}"/>
            </a:ext>
          </a:extLst>
        </xdr:cNvPr>
        <xdr:cNvSpPr txBox="1">
          <a:spLocks noChangeArrowheads="1"/>
        </xdr:cNvSpPr>
      </xdr:nvSpPr>
      <xdr:spPr bwMode="auto">
        <a:xfrm>
          <a:off x="9105900" y="27539950"/>
          <a:ext cx="508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127000</xdr:colOff>
      <xdr:row>103</xdr:row>
      <xdr:rowOff>0</xdr:rowOff>
    </xdr:from>
    <xdr:to>
      <xdr:col>6</xdr:col>
      <xdr:colOff>177800</xdr:colOff>
      <xdr:row>104</xdr:row>
      <xdr:rowOff>1001</xdr:rowOff>
    </xdr:to>
    <xdr:sp macro="" textlink="">
      <xdr:nvSpPr>
        <xdr:cNvPr id="173311" name="Text Box 283">
          <a:extLst>
            <a:ext uri="{FF2B5EF4-FFF2-40B4-BE49-F238E27FC236}">
              <a16:creationId xmlns:a16="http://schemas.microsoft.com/office/drawing/2014/main" id="{00000000-0008-0000-0400-0000FFA40200}"/>
            </a:ext>
          </a:extLst>
        </xdr:cNvPr>
        <xdr:cNvSpPr txBox="1">
          <a:spLocks noChangeArrowheads="1"/>
        </xdr:cNvSpPr>
      </xdr:nvSpPr>
      <xdr:spPr bwMode="auto">
        <a:xfrm>
          <a:off x="5461000" y="27539950"/>
          <a:ext cx="508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127000</xdr:colOff>
      <xdr:row>103</xdr:row>
      <xdr:rowOff>0</xdr:rowOff>
    </xdr:from>
    <xdr:to>
      <xdr:col>6</xdr:col>
      <xdr:colOff>177800</xdr:colOff>
      <xdr:row>104</xdr:row>
      <xdr:rowOff>1001</xdr:rowOff>
    </xdr:to>
    <xdr:sp macro="" textlink="">
      <xdr:nvSpPr>
        <xdr:cNvPr id="173312" name="Text Box 284">
          <a:extLst>
            <a:ext uri="{FF2B5EF4-FFF2-40B4-BE49-F238E27FC236}">
              <a16:creationId xmlns:a16="http://schemas.microsoft.com/office/drawing/2014/main" id="{00000000-0008-0000-0400-000000A50200}"/>
            </a:ext>
          </a:extLst>
        </xdr:cNvPr>
        <xdr:cNvSpPr txBox="1">
          <a:spLocks noChangeArrowheads="1"/>
        </xdr:cNvSpPr>
      </xdr:nvSpPr>
      <xdr:spPr bwMode="auto">
        <a:xfrm>
          <a:off x="5461000" y="27539950"/>
          <a:ext cx="508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103</xdr:row>
      <xdr:rowOff>0</xdr:rowOff>
    </xdr:from>
    <xdr:to>
      <xdr:col>10</xdr:col>
      <xdr:colOff>177800</xdr:colOff>
      <xdr:row>104</xdr:row>
      <xdr:rowOff>1001</xdr:rowOff>
    </xdr:to>
    <xdr:sp macro="" textlink="">
      <xdr:nvSpPr>
        <xdr:cNvPr id="173313" name="Text Box 285">
          <a:extLst>
            <a:ext uri="{FF2B5EF4-FFF2-40B4-BE49-F238E27FC236}">
              <a16:creationId xmlns:a16="http://schemas.microsoft.com/office/drawing/2014/main" id="{00000000-0008-0000-0400-000001A50200}"/>
            </a:ext>
          </a:extLst>
        </xdr:cNvPr>
        <xdr:cNvSpPr txBox="1">
          <a:spLocks noChangeArrowheads="1"/>
        </xdr:cNvSpPr>
      </xdr:nvSpPr>
      <xdr:spPr bwMode="auto">
        <a:xfrm>
          <a:off x="9105900" y="27539950"/>
          <a:ext cx="508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103</xdr:row>
      <xdr:rowOff>0</xdr:rowOff>
    </xdr:from>
    <xdr:to>
      <xdr:col>10</xdr:col>
      <xdr:colOff>177800</xdr:colOff>
      <xdr:row>104</xdr:row>
      <xdr:rowOff>1001</xdr:rowOff>
    </xdr:to>
    <xdr:sp macro="" textlink="">
      <xdr:nvSpPr>
        <xdr:cNvPr id="173314" name="Text Box 286">
          <a:extLst>
            <a:ext uri="{FF2B5EF4-FFF2-40B4-BE49-F238E27FC236}">
              <a16:creationId xmlns:a16="http://schemas.microsoft.com/office/drawing/2014/main" id="{00000000-0008-0000-0400-000002A50200}"/>
            </a:ext>
          </a:extLst>
        </xdr:cNvPr>
        <xdr:cNvSpPr txBox="1">
          <a:spLocks noChangeArrowheads="1"/>
        </xdr:cNvSpPr>
      </xdr:nvSpPr>
      <xdr:spPr bwMode="auto">
        <a:xfrm>
          <a:off x="9105900" y="27539950"/>
          <a:ext cx="508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103</xdr:row>
      <xdr:rowOff>0</xdr:rowOff>
    </xdr:from>
    <xdr:to>
      <xdr:col>10</xdr:col>
      <xdr:colOff>177800</xdr:colOff>
      <xdr:row>104</xdr:row>
      <xdr:rowOff>1001</xdr:rowOff>
    </xdr:to>
    <xdr:sp macro="" textlink="">
      <xdr:nvSpPr>
        <xdr:cNvPr id="173315" name="Text Box 287">
          <a:extLst>
            <a:ext uri="{FF2B5EF4-FFF2-40B4-BE49-F238E27FC236}">
              <a16:creationId xmlns:a16="http://schemas.microsoft.com/office/drawing/2014/main" id="{00000000-0008-0000-0400-000003A50200}"/>
            </a:ext>
          </a:extLst>
        </xdr:cNvPr>
        <xdr:cNvSpPr txBox="1">
          <a:spLocks noChangeArrowheads="1"/>
        </xdr:cNvSpPr>
      </xdr:nvSpPr>
      <xdr:spPr bwMode="auto">
        <a:xfrm>
          <a:off x="9105900" y="27539950"/>
          <a:ext cx="508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103</xdr:row>
      <xdr:rowOff>0</xdr:rowOff>
    </xdr:from>
    <xdr:to>
      <xdr:col>10</xdr:col>
      <xdr:colOff>177800</xdr:colOff>
      <xdr:row>104</xdr:row>
      <xdr:rowOff>1001</xdr:rowOff>
    </xdr:to>
    <xdr:sp macro="" textlink="">
      <xdr:nvSpPr>
        <xdr:cNvPr id="173316" name="Text Box 288">
          <a:extLst>
            <a:ext uri="{FF2B5EF4-FFF2-40B4-BE49-F238E27FC236}">
              <a16:creationId xmlns:a16="http://schemas.microsoft.com/office/drawing/2014/main" id="{00000000-0008-0000-0400-000004A50200}"/>
            </a:ext>
          </a:extLst>
        </xdr:cNvPr>
        <xdr:cNvSpPr txBox="1">
          <a:spLocks noChangeArrowheads="1"/>
        </xdr:cNvSpPr>
      </xdr:nvSpPr>
      <xdr:spPr bwMode="auto">
        <a:xfrm>
          <a:off x="9105900" y="27539950"/>
          <a:ext cx="508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103</xdr:row>
      <xdr:rowOff>0</xdr:rowOff>
    </xdr:from>
    <xdr:to>
      <xdr:col>10</xdr:col>
      <xdr:colOff>177800</xdr:colOff>
      <xdr:row>104</xdr:row>
      <xdr:rowOff>1001</xdr:rowOff>
    </xdr:to>
    <xdr:sp macro="" textlink="">
      <xdr:nvSpPr>
        <xdr:cNvPr id="173317" name="Text Box 289">
          <a:extLst>
            <a:ext uri="{FF2B5EF4-FFF2-40B4-BE49-F238E27FC236}">
              <a16:creationId xmlns:a16="http://schemas.microsoft.com/office/drawing/2014/main" id="{00000000-0008-0000-0400-000005A50200}"/>
            </a:ext>
          </a:extLst>
        </xdr:cNvPr>
        <xdr:cNvSpPr txBox="1">
          <a:spLocks noChangeArrowheads="1"/>
        </xdr:cNvSpPr>
      </xdr:nvSpPr>
      <xdr:spPr bwMode="auto">
        <a:xfrm>
          <a:off x="9105900" y="27539950"/>
          <a:ext cx="508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103</xdr:row>
      <xdr:rowOff>0</xdr:rowOff>
    </xdr:from>
    <xdr:to>
      <xdr:col>10</xdr:col>
      <xdr:colOff>177800</xdr:colOff>
      <xdr:row>104</xdr:row>
      <xdr:rowOff>1001</xdr:rowOff>
    </xdr:to>
    <xdr:sp macro="" textlink="">
      <xdr:nvSpPr>
        <xdr:cNvPr id="173318" name="Text Box 290">
          <a:extLst>
            <a:ext uri="{FF2B5EF4-FFF2-40B4-BE49-F238E27FC236}">
              <a16:creationId xmlns:a16="http://schemas.microsoft.com/office/drawing/2014/main" id="{00000000-0008-0000-0400-000006A50200}"/>
            </a:ext>
          </a:extLst>
        </xdr:cNvPr>
        <xdr:cNvSpPr txBox="1">
          <a:spLocks noChangeArrowheads="1"/>
        </xdr:cNvSpPr>
      </xdr:nvSpPr>
      <xdr:spPr bwMode="auto">
        <a:xfrm>
          <a:off x="9105900" y="27539950"/>
          <a:ext cx="508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103</xdr:row>
      <xdr:rowOff>0</xdr:rowOff>
    </xdr:from>
    <xdr:to>
      <xdr:col>10</xdr:col>
      <xdr:colOff>177800</xdr:colOff>
      <xdr:row>104</xdr:row>
      <xdr:rowOff>1001</xdr:rowOff>
    </xdr:to>
    <xdr:sp macro="" textlink="">
      <xdr:nvSpPr>
        <xdr:cNvPr id="173319" name="Text Box 291">
          <a:extLst>
            <a:ext uri="{FF2B5EF4-FFF2-40B4-BE49-F238E27FC236}">
              <a16:creationId xmlns:a16="http://schemas.microsoft.com/office/drawing/2014/main" id="{00000000-0008-0000-0400-000007A50200}"/>
            </a:ext>
          </a:extLst>
        </xdr:cNvPr>
        <xdr:cNvSpPr txBox="1">
          <a:spLocks noChangeArrowheads="1"/>
        </xdr:cNvSpPr>
      </xdr:nvSpPr>
      <xdr:spPr bwMode="auto">
        <a:xfrm>
          <a:off x="9105900" y="27539950"/>
          <a:ext cx="508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103</xdr:row>
      <xdr:rowOff>0</xdr:rowOff>
    </xdr:from>
    <xdr:to>
      <xdr:col>10</xdr:col>
      <xdr:colOff>177800</xdr:colOff>
      <xdr:row>104</xdr:row>
      <xdr:rowOff>1001</xdr:rowOff>
    </xdr:to>
    <xdr:sp macro="" textlink="">
      <xdr:nvSpPr>
        <xdr:cNvPr id="173320" name="Text Box 292">
          <a:extLst>
            <a:ext uri="{FF2B5EF4-FFF2-40B4-BE49-F238E27FC236}">
              <a16:creationId xmlns:a16="http://schemas.microsoft.com/office/drawing/2014/main" id="{00000000-0008-0000-0400-000008A50200}"/>
            </a:ext>
          </a:extLst>
        </xdr:cNvPr>
        <xdr:cNvSpPr txBox="1">
          <a:spLocks noChangeArrowheads="1"/>
        </xdr:cNvSpPr>
      </xdr:nvSpPr>
      <xdr:spPr bwMode="auto">
        <a:xfrm>
          <a:off x="9105900" y="27539950"/>
          <a:ext cx="508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103</xdr:row>
      <xdr:rowOff>0</xdr:rowOff>
    </xdr:from>
    <xdr:to>
      <xdr:col>10</xdr:col>
      <xdr:colOff>177800</xdr:colOff>
      <xdr:row>104</xdr:row>
      <xdr:rowOff>1001</xdr:rowOff>
    </xdr:to>
    <xdr:sp macro="" textlink="">
      <xdr:nvSpPr>
        <xdr:cNvPr id="173321" name="Text Box 293">
          <a:extLst>
            <a:ext uri="{FF2B5EF4-FFF2-40B4-BE49-F238E27FC236}">
              <a16:creationId xmlns:a16="http://schemas.microsoft.com/office/drawing/2014/main" id="{00000000-0008-0000-0400-000009A50200}"/>
            </a:ext>
          </a:extLst>
        </xdr:cNvPr>
        <xdr:cNvSpPr txBox="1">
          <a:spLocks noChangeArrowheads="1"/>
        </xdr:cNvSpPr>
      </xdr:nvSpPr>
      <xdr:spPr bwMode="auto">
        <a:xfrm>
          <a:off x="9105900" y="27539950"/>
          <a:ext cx="508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103</xdr:row>
      <xdr:rowOff>0</xdr:rowOff>
    </xdr:from>
    <xdr:to>
      <xdr:col>10</xdr:col>
      <xdr:colOff>177800</xdr:colOff>
      <xdr:row>104</xdr:row>
      <xdr:rowOff>1001</xdr:rowOff>
    </xdr:to>
    <xdr:sp macro="" textlink="">
      <xdr:nvSpPr>
        <xdr:cNvPr id="173322" name="Text Box 294">
          <a:extLst>
            <a:ext uri="{FF2B5EF4-FFF2-40B4-BE49-F238E27FC236}">
              <a16:creationId xmlns:a16="http://schemas.microsoft.com/office/drawing/2014/main" id="{00000000-0008-0000-0400-00000AA50200}"/>
            </a:ext>
          </a:extLst>
        </xdr:cNvPr>
        <xdr:cNvSpPr txBox="1">
          <a:spLocks noChangeArrowheads="1"/>
        </xdr:cNvSpPr>
      </xdr:nvSpPr>
      <xdr:spPr bwMode="auto">
        <a:xfrm>
          <a:off x="9105900" y="27539950"/>
          <a:ext cx="508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127000</xdr:colOff>
      <xdr:row>103</xdr:row>
      <xdr:rowOff>0</xdr:rowOff>
    </xdr:from>
    <xdr:to>
      <xdr:col>6</xdr:col>
      <xdr:colOff>177800</xdr:colOff>
      <xdr:row>104</xdr:row>
      <xdr:rowOff>1001</xdr:rowOff>
    </xdr:to>
    <xdr:sp macro="" textlink="">
      <xdr:nvSpPr>
        <xdr:cNvPr id="173323" name="Text Box 295">
          <a:extLst>
            <a:ext uri="{FF2B5EF4-FFF2-40B4-BE49-F238E27FC236}">
              <a16:creationId xmlns:a16="http://schemas.microsoft.com/office/drawing/2014/main" id="{00000000-0008-0000-0400-00000BA50200}"/>
            </a:ext>
          </a:extLst>
        </xdr:cNvPr>
        <xdr:cNvSpPr txBox="1">
          <a:spLocks noChangeArrowheads="1"/>
        </xdr:cNvSpPr>
      </xdr:nvSpPr>
      <xdr:spPr bwMode="auto">
        <a:xfrm>
          <a:off x="5461000" y="27539950"/>
          <a:ext cx="508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127000</xdr:colOff>
      <xdr:row>103</xdr:row>
      <xdr:rowOff>0</xdr:rowOff>
    </xdr:from>
    <xdr:to>
      <xdr:col>6</xdr:col>
      <xdr:colOff>177800</xdr:colOff>
      <xdr:row>104</xdr:row>
      <xdr:rowOff>1001</xdr:rowOff>
    </xdr:to>
    <xdr:sp macro="" textlink="">
      <xdr:nvSpPr>
        <xdr:cNvPr id="173324" name="Text Box 296">
          <a:extLst>
            <a:ext uri="{FF2B5EF4-FFF2-40B4-BE49-F238E27FC236}">
              <a16:creationId xmlns:a16="http://schemas.microsoft.com/office/drawing/2014/main" id="{00000000-0008-0000-0400-00000CA50200}"/>
            </a:ext>
          </a:extLst>
        </xdr:cNvPr>
        <xdr:cNvSpPr txBox="1">
          <a:spLocks noChangeArrowheads="1"/>
        </xdr:cNvSpPr>
      </xdr:nvSpPr>
      <xdr:spPr bwMode="auto">
        <a:xfrm>
          <a:off x="5461000" y="27539950"/>
          <a:ext cx="508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103</xdr:row>
      <xdr:rowOff>0</xdr:rowOff>
    </xdr:from>
    <xdr:to>
      <xdr:col>10</xdr:col>
      <xdr:colOff>177800</xdr:colOff>
      <xdr:row>104</xdr:row>
      <xdr:rowOff>1001</xdr:rowOff>
    </xdr:to>
    <xdr:sp macro="" textlink="">
      <xdr:nvSpPr>
        <xdr:cNvPr id="173325" name="Text Box 297">
          <a:extLst>
            <a:ext uri="{FF2B5EF4-FFF2-40B4-BE49-F238E27FC236}">
              <a16:creationId xmlns:a16="http://schemas.microsoft.com/office/drawing/2014/main" id="{00000000-0008-0000-0400-00000DA50200}"/>
            </a:ext>
          </a:extLst>
        </xdr:cNvPr>
        <xdr:cNvSpPr txBox="1">
          <a:spLocks noChangeArrowheads="1"/>
        </xdr:cNvSpPr>
      </xdr:nvSpPr>
      <xdr:spPr bwMode="auto">
        <a:xfrm>
          <a:off x="9105900" y="27539950"/>
          <a:ext cx="508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103</xdr:row>
      <xdr:rowOff>0</xdr:rowOff>
    </xdr:from>
    <xdr:to>
      <xdr:col>10</xdr:col>
      <xdr:colOff>177800</xdr:colOff>
      <xdr:row>104</xdr:row>
      <xdr:rowOff>1001</xdr:rowOff>
    </xdr:to>
    <xdr:sp macro="" textlink="">
      <xdr:nvSpPr>
        <xdr:cNvPr id="173326" name="Text Box 298">
          <a:extLst>
            <a:ext uri="{FF2B5EF4-FFF2-40B4-BE49-F238E27FC236}">
              <a16:creationId xmlns:a16="http://schemas.microsoft.com/office/drawing/2014/main" id="{00000000-0008-0000-0400-00000EA50200}"/>
            </a:ext>
          </a:extLst>
        </xdr:cNvPr>
        <xdr:cNvSpPr txBox="1">
          <a:spLocks noChangeArrowheads="1"/>
        </xdr:cNvSpPr>
      </xdr:nvSpPr>
      <xdr:spPr bwMode="auto">
        <a:xfrm>
          <a:off x="9105900" y="27539950"/>
          <a:ext cx="508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103</xdr:row>
      <xdr:rowOff>0</xdr:rowOff>
    </xdr:from>
    <xdr:to>
      <xdr:col>10</xdr:col>
      <xdr:colOff>177800</xdr:colOff>
      <xdr:row>104</xdr:row>
      <xdr:rowOff>1001</xdr:rowOff>
    </xdr:to>
    <xdr:sp macro="" textlink="">
      <xdr:nvSpPr>
        <xdr:cNvPr id="173327" name="Text Box 299">
          <a:extLst>
            <a:ext uri="{FF2B5EF4-FFF2-40B4-BE49-F238E27FC236}">
              <a16:creationId xmlns:a16="http://schemas.microsoft.com/office/drawing/2014/main" id="{00000000-0008-0000-0400-00000FA50200}"/>
            </a:ext>
          </a:extLst>
        </xdr:cNvPr>
        <xdr:cNvSpPr txBox="1">
          <a:spLocks noChangeArrowheads="1"/>
        </xdr:cNvSpPr>
      </xdr:nvSpPr>
      <xdr:spPr bwMode="auto">
        <a:xfrm>
          <a:off x="9105900" y="27539950"/>
          <a:ext cx="508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103</xdr:row>
      <xdr:rowOff>0</xdr:rowOff>
    </xdr:from>
    <xdr:to>
      <xdr:col>10</xdr:col>
      <xdr:colOff>177800</xdr:colOff>
      <xdr:row>104</xdr:row>
      <xdr:rowOff>1001</xdr:rowOff>
    </xdr:to>
    <xdr:sp macro="" textlink="">
      <xdr:nvSpPr>
        <xdr:cNvPr id="173328" name="Text Box 300">
          <a:extLst>
            <a:ext uri="{FF2B5EF4-FFF2-40B4-BE49-F238E27FC236}">
              <a16:creationId xmlns:a16="http://schemas.microsoft.com/office/drawing/2014/main" id="{00000000-0008-0000-0400-000010A50200}"/>
            </a:ext>
          </a:extLst>
        </xdr:cNvPr>
        <xdr:cNvSpPr txBox="1">
          <a:spLocks noChangeArrowheads="1"/>
        </xdr:cNvSpPr>
      </xdr:nvSpPr>
      <xdr:spPr bwMode="auto">
        <a:xfrm>
          <a:off x="9105900" y="27539950"/>
          <a:ext cx="508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103</xdr:row>
      <xdr:rowOff>0</xdr:rowOff>
    </xdr:from>
    <xdr:to>
      <xdr:col>10</xdr:col>
      <xdr:colOff>177800</xdr:colOff>
      <xdr:row>104</xdr:row>
      <xdr:rowOff>1001</xdr:rowOff>
    </xdr:to>
    <xdr:sp macro="" textlink="">
      <xdr:nvSpPr>
        <xdr:cNvPr id="173329" name="Text Box 301">
          <a:extLst>
            <a:ext uri="{FF2B5EF4-FFF2-40B4-BE49-F238E27FC236}">
              <a16:creationId xmlns:a16="http://schemas.microsoft.com/office/drawing/2014/main" id="{00000000-0008-0000-0400-000011A50200}"/>
            </a:ext>
          </a:extLst>
        </xdr:cNvPr>
        <xdr:cNvSpPr txBox="1">
          <a:spLocks noChangeArrowheads="1"/>
        </xdr:cNvSpPr>
      </xdr:nvSpPr>
      <xdr:spPr bwMode="auto">
        <a:xfrm>
          <a:off x="9105900" y="27539950"/>
          <a:ext cx="508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103</xdr:row>
      <xdr:rowOff>0</xdr:rowOff>
    </xdr:from>
    <xdr:to>
      <xdr:col>10</xdr:col>
      <xdr:colOff>177800</xdr:colOff>
      <xdr:row>104</xdr:row>
      <xdr:rowOff>1001</xdr:rowOff>
    </xdr:to>
    <xdr:sp macro="" textlink="">
      <xdr:nvSpPr>
        <xdr:cNvPr id="173330" name="Text Box 302">
          <a:extLst>
            <a:ext uri="{FF2B5EF4-FFF2-40B4-BE49-F238E27FC236}">
              <a16:creationId xmlns:a16="http://schemas.microsoft.com/office/drawing/2014/main" id="{00000000-0008-0000-0400-000012A50200}"/>
            </a:ext>
          </a:extLst>
        </xdr:cNvPr>
        <xdr:cNvSpPr txBox="1">
          <a:spLocks noChangeArrowheads="1"/>
        </xdr:cNvSpPr>
      </xdr:nvSpPr>
      <xdr:spPr bwMode="auto">
        <a:xfrm>
          <a:off x="9105900" y="27539950"/>
          <a:ext cx="508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103</xdr:row>
      <xdr:rowOff>0</xdr:rowOff>
    </xdr:from>
    <xdr:to>
      <xdr:col>10</xdr:col>
      <xdr:colOff>177800</xdr:colOff>
      <xdr:row>104</xdr:row>
      <xdr:rowOff>1001</xdr:rowOff>
    </xdr:to>
    <xdr:sp macro="" textlink="">
      <xdr:nvSpPr>
        <xdr:cNvPr id="173331" name="Text Box 303">
          <a:extLst>
            <a:ext uri="{FF2B5EF4-FFF2-40B4-BE49-F238E27FC236}">
              <a16:creationId xmlns:a16="http://schemas.microsoft.com/office/drawing/2014/main" id="{00000000-0008-0000-0400-000013A50200}"/>
            </a:ext>
          </a:extLst>
        </xdr:cNvPr>
        <xdr:cNvSpPr txBox="1">
          <a:spLocks noChangeArrowheads="1"/>
        </xdr:cNvSpPr>
      </xdr:nvSpPr>
      <xdr:spPr bwMode="auto">
        <a:xfrm>
          <a:off x="9105900" y="27539950"/>
          <a:ext cx="508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103</xdr:row>
      <xdr:rowOff>0</xdr:rowOff>
    </xdr:from>
    <xdr:to>
      <xdr:col>10</xdr:col>
      <xdr:colOff>177800</xdr:colOff>
      <xdr:row>104</xdr:row>
      <xdr:rowOff>1001</xdr:rowOff>
    </xdr:to>
    <xdr:sp macro="" textlink="">
      <xdr:nvSpPr>
        <xdr:cNvPr id="173332" name="Text Box 304">
          <a:extLst>
            <a:ext uri="{FF2B5EF4-FFF2-40B4-BE49-F238E27FC236}">
              <a16:creationId xmlns:a16="http://schemas.microsoft.com/office/drawing/2014/main" id="{00000000-0008-0000-0400-000014A50200}"/>
            </a:ext>
          </a:extLst>
        </xdr:cNvPr>
        <xdr:cNvSpPr txBox="1">
          <a:spLocks noChangeArrowheads="1"/>
        </xdr:cNvSpPr>
      </xdr:nvSpPr>
      <xdr:spPr bwMode="auto">
        <a:xfrm>
          <a:off x="9105900" y="27539950"/>
          <a:ext cx="508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103</xdr:row>
      <xdr:rowOff>0</xdr:rowOff>
    </xdr:from>
    <xdr:to>
      <xdr:col>10</xdr:col>
      <xdr:colOff>177800</xdr:colOff>
      <xdr:row>104</xdr:row>
      <xdr:rowOff>1001</xdr:rowOff>
    </xdr:to>
    <xdr:sp macro="" textlink="">
      <xdr:nvSpPr>
        <xdr:cNvPr id="173333" name="Text Box 305">
          <a:extLst>
            <a:ext uri="{FF2B5EF4-FFF2-40B4-BE49-F238E27FC236}">
              <a16:creationId xmlns:a16="http://schemas.microsoft.com/office/drawing/2014/main" id="{00000000-0008-0000-0400-000015A50200}"/>
            </a:ext>
          </a:extLst>
        </xdr:cNvPr>
        <xdr:cNvSpPr txBox="1">
          <a:spLocks noChangeArrowheads="1"/>
        </xdr:cNvSpPr>
      </xdr:nvSpPr>
      <xdr:spPr bwMode="auto">
        <a:xfrm>
          <a:off x="9105900" y="27539950"/>
          <a:ext cx="508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127000</xdr:colOff>
      <xdr:row>22</xdr:row>
      <xdr:rowOff>0</xdr:rowOff>
    </xdr:from>
    <xdr:to>
      <xdr:col>6</xdr:col>
      <xdr:colOff>177800</xdr:colOff>
      <xdr:row>23</xdr:row>
      <xdr:rowOff>6350</xdr:rowOff>
    </xdr:to>
    <xdr:sp macro="" textlink="">
      <xdr:nvSpPr>
        <xdr:cNvPr id="173334" name="Text Box 306">
          <a:extLst>
            <a:ext uri="{FF2B5EF4-FFF2-40B4-BE49-F238E27FC236}">
              <a16:creationId xmlns:a16="http://schemas.microsoft.com/office/drawing/2014/main" id="{00000000-0008-0000-0400-000016A50200}"/>
            </a:ext>
          </a:extLst>
        </xdr:cNvPr>
        <xdr:cNvSpPr txBox="1">
          <a:spLocks noChangeArrowheads="1"/>
        </xdr:cNvSpPr>
      </xdr:nvSpPr>
      <xdr:spPr bwMode="auto">
        <a:xfrm>
          <a:off x="5461000" y="10661650"/>
          <a:ext cx="508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105</xdr:row>
      <xdr:rowOff>0</xdr:rowOff>
    </xdr:from>
    <xdr:to>
      <xdr:col>10</xdr:col>
      <xdr:colOff>177800</xdr:colOff>
      <xdr:row>105</xdr:row>
      <xdr:rowOff>133350</xdr:rowOff>
    </xdr:to>
    <xdr:sp macro="" textlink="">
      <xdr:nvSpPr>
        <xdr:cNvPr id="173335" name="Text Box 307">
          <a:extLst>
            <a:ext uri="{FF2B5EF4-FFF2-40B4-BE49-F238E27FC236}">
              <a16:creationId xmlns:a16="http://schemas.microsoft.com/office/drawing/2014/main" id="{00000000-0008-0000-0400-000017A50200}"/>
            </a:ext>
          </a:extLst>
        </xdr:cNvPr>
        <xdr:cNvSpPr txBox="1">
          <a:spLocks noChangeArrowheads="1"/>
        </xdr:cNvSpPr>
      </xdr:nvSpPr>
      <xdr:spPr bwMode="auto">
        <a:xfrm>
          <a:off x="9105900" y="2894965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127000</xdr:colOff>
      <xdr:row>105</xdr:row>
      <xdr:rowOff>0</xdr:rowOff>
    </xdr:from>
    <xdr:to>
      <xdr:col>6</xdr:col>
      <xdr:colOff>177800</xdr:colOff>
      <xdr:row>105</xdr:row>
      <xdr:rowOff>133350</xdr:rowOff>
    </xdr:to>
    <xdr:sp macro="" textlink="">
      <xdr:nvSpPr>
        <xdr:cNvPr id="173336" name="Text Box 308">
          <a:extLst>
            <a:ext uri="{FF2B5EF4-FFF2-40B4-BE49-F238E27FC236}">
              <a16:creationId xmlns:a16="http://schemas.microsoft.com/office/drawing/2014/main" id="{00000000-0008-0000-0400-000018A50200}"/>
            </a:ext>
          </a:extLst>
        </xdr:cNvPr>
        <xdr:cNvSpPr txBox="1">
          <a:spLocks noChangeArrowheads="1"/>
        </xdr:cNvSpPr>
      </xdr:nvSpPr>
      <xdr:spPr bwMode="auto">
        <a:xfrm>
          <a:off x="5461000" y="2894965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127000</xdr:colOff>
      <xdr:row>105</xdr:row>
      <xdr:rowOff>0</xdr:rowOff>
    </xdr:from>
    <xdr:to>
      <xdr:col>6</xdr:col>
      <xdr:colOff>177800</xdr:colOff>
      <xdr:row>105</xdr:row>
      <xdr:rowOff>133350</xdr:rowOff>
    </xdr:to>
    <xdr:sp macro="" textlink="">
      <xdr:nvSpPr>
        <xdr:cNvPr id="173337" name="Text Box 309">
          <a:extLst>
            <a:ext uri="{FF2B5EF4-FFF2-40B4-BE49-F238E27FC236}">
              <a16:creationId xmlns:a16="http://schemas.microsoft.com/office/drawing/2014/main" id="{00000000-0008-0000-0400-000019A50200}"/>
            </a:ext>
          </a:extLst>
        </xdr:cNvPr>
        <xdr:cNvSpPr txBox="1">
          <a:spLocks noChangeArrowheads="1"/>
        </xdr:cNvSpPr>
      </xdr:nvSpPr>
      <xdr:spPr bwMode="auto">
        <a:xfrm>
          <a:off x="5461000" y="2894965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105</xdr:row>
      <xdr:rowOff>0</xdr:rowOff>
    </xdr:from>
    <xdr:to>
      <xdr:col>10</xdr:col>
      <xdr:colOff>177800</xdr:colOff>
      <xdr:row>105</xdr:row>
      <xdr:rowOff>133350</xdr:rowOff>
    </xdr:to>
    <xdr:sp macro="" textlink="">
      <xdr:nvSpPr>
        <xdr:cNvPr id="173338" name="Text Box 310">
          <a:extLst>
            <a:ext uri="{FF2B5EF4-FFF2-40B4-BE49-F238E27FC236}">
              <a16:creationId xmlns:a16="http://schemas.microsoft.com/office/drawing/2014/main" id="{00000000-0008-0000-0400-00001AA50200}"/>
            </a:ext>
          </a:extLst>
        </xdr:cNvPr>
        <xdr:cNvSpPr txBox="1">
          <a:spLocks noChangeArrowheads="1"/>
        </xdr:cNvSpPr>
      </xdr:nvSpPr>
      <xdr:spPr bwMode="auto">
        <a:xfrm>
          <a:off x="9105900" y="2894965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105</xdr:row>
      <xdr:rowOff>0</xdr:rowOff>
    </xdr:from>
    <xdr:to>
      <xdr:col>10</xdr:col>
      <xdr:colOff>177800</xdr:colOff>
      <xdr:row>105</xdr:row>
      <xdr:rowOff>133350</xdr:rowOff>
    </xdr:to>
    <xdr:sp macro="" textlink="">
      <xdr:nvSpPr>
        <xdr:cNvPr id="173339" name="Text Box 311">
          <a:extLst>
            <a:ext uri="{FF2B5EF4-FFF2-40B4-BE49-F238E27FC236}">
              <a16:creationId xmlns:a16="http://schemas.microsoft.com/office/drawing/2014/main" id="{00000000-0008-0000-0400-00001BA50200}"/>
            </a:ext>
          </a:extLst>
        </xdr:cNvPr>
        <xdr:cNvSpPr txBox="1">
          <a:spLocks noChangeArrowheads="1"/>
        </xdr:cNvSpPr>
      </xdr:nvSpPr>
      <xdr:spPr bwMode="auto">
        <a:xfrm>
          <a:off x="9105900" y="2894965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105</xdr:row>
      <xdr:rowOff>0</xdr:rowOff>
    </xdr:from>
    <xdr:to>
      <xdr:col>10</xdr:col>
      <xdr:colOff>177800</xdr:colOff>
      <xdr:row>105</xdr:row>
      <xdr:rowOff>133350</xdr:rowOff>
    </xdr:to>
    <xdr:sp macro="" textlink="">
      <xdr:nvSpPr>
        <xdr:cNvPr id="173340" name="Text Box 312">
          <a:extLst>
            <a:ext uri="{FF2B5EF4-FFF2-40B4-BE49-F238E27FC236}">
              <a16:creationId xmlns:a16="http://schemas.microsoft.com/office/drawing/2014/main" id="{00000000-0008-0000-0400-00001CA50200}"/>
            </a:ext>
          </a:extLst>
        </xdr:cNvPr>
        <xdr:cNvSpPr txBox="1">
          <a:spLocks noChangeArrowheads="1"/>
        </xdr:cNvSpPr>
      </xdr:nvSpPr>
      <xdr:spPr bwMode="auto">
        <a:xfrm>
          <a:off x="9105900" y="2894965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105</xdr:row>
      <xdr:rowOff>0</xdr:rowOff>
    </xdr:from>
    <xdr:to>
      <xdr:col>10</xdr:col>
      <xdr:colOff>177800</xdr:colOff>
      <xdr:row>105</xdr:row>
      <xdr:rowOff>133350</xdr:rowOff>
    </xdr:to>
    <xdr:sp macro="" textlink="">
      <xdr:nvSpPr>
        <xdr:cNvPr id="173341" name="Text Box 313">
          <a:extLst>
            <a:ext uri="{FF2B5EF4-FFF2-40B4-BE49-F238E27FC236}">
              <a16:creationId xmlns:a16="http://schemas.microsoft.com/office/drawing/2014/main" id="{00000000-0008-0000-0400-00001DA50200}"/>
            </a:ext>
          </a:extLst>
        </xdr:cNvPr>
        <xdr:cNvSpPr txBox="1">
          <a:spLocks noChangeArrowheads="1"/>
        </xdr:cNvSpPr>
      </xdr:nvSpPr>
      <xdr:spPr bwMode="auto">
        <a:xfrm>
          <a:off x="9105900" y="2894965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105</xdr:row>
      <xdr:rowOff>0</xdr:rowOff>
    </xdr:from>
    <xdr:to>
      <xdr:col>10</xdr:col>
      <xdr:colOff>177800</xdr:colOff>
      <xdr:row>105</xdr:row>
      <xdr:rowOff>133350</xdr:rowOff>
    </xdr:to>
    <xdr:sp macro="" textlink="">
      <xdr:nvSpPr>
        <xdr:cNvPr id="173342" name="Text Box 314">
          <a:extLst>
            <a:ext uri="{FF2B5EF4-FFF2-40B4-BE49-F238E27FC236}">
              <a16:creationId xmlns:a16="http://schemas.microsoft.com/office/drawing/2014/main" id="{00000000-0008-0000-0400-00001EA50200}"/>
            </a:ext>
          </a:extLst>
        </xdr:cNvPr>
        <xdr:cNvSpPr txBox="1">
          <a:spLocks noChangeArrowheads="1"/>
        </xdr:cNvSpPr>
      </xdr:nvSpPr>
      <xdr:spPr bwMode="auto">
        <a:xfrm>
          <a:off x="9105900" y="2894965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105</xdr:row>
      <xdr:rowOff>0</xdr:rowOff>
    </xdr:from>
    <xdr:to>
      <xdr:col>10</xdr:col>
      <xdr:colOff>177800</xdr:colOff>
      <xdr:row>105</xdr:row>
      <xdr:rowOff>133350</xdr:rowOff>
    </xdr:to>
    <xdr:sp macro="" textlink="">
      <xdr:nvSpPr>
        <xdr:cNvPr id="173343" name="Text Box 315">
          <a:extLst>
            <a:ext uri="{FF2B5EF4-FFF2-40B4-BE49-F238E27FC236}">
              <a16:creationId xmlns:a16="http://schemas.microsoft.com/office/drawing/2014/main" id="{00000000-0008-0000-0400-00001FA50200}"/>
            </a:ext>
          </a:extLst>
        </xdr:cNvPr>
        <xdr:cNvSpPr txBox="1">
          <a:spLocks noChangeArrowheads="1"/>
        </xdr:cNvSpPr>
      </xdr:nvSpPr>
      <xdr:spPr bwMode="auto">
        <a:xfrm>
          <a:off x="9105900" y="2894965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105</xdr:row>
      <xdr:rowOff>0</xdr:rowOff>
    </xdr:from>
    <xdr:to>
      <xdr:col>10</xdr:col>
      <xdr:colOff>177800</xdr:colOff>
      <xdr:row>105</xdr:row>
      <xdr:rowOff>133350</xdr:rowOff>
    </xdr:to>
    <xdr:sp macro="" textlink="">
      <xdr:nvSpPr>
        <xdr:cNvPr id="173344" name="Text Box 316">
          <a:extLst>
            <a:ext uri="{FF2B5EF4-FFF2-40B4-BE49-F238E27FC236}">
              <a16:creationId xmlns:a16="http://schemas.microsoft.com/office/drawing/2014/main" id="{00000000-0008-0000-0400-000020A50200}"/>
            </a:ext>
          </a:extLst>
        </xdr:cNvPr>
        <xdr:cNvSpPr txBox="1">
          <a:spLocks noChangeArrowheads="1"/>
        </xdr:cNvSpPr>
      </xdr:nvSpPr>
      <xdr:spPr bwMode="auto">
        <a:xfrm>
          <a:off x="9105900" y="2894965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105</xdr:row>
      <xdr:rowOff>0</xdr:rowOff>
    </xdr:from>
    <xdr:to>
      <xdr:col>10</xdr:col>
      <xdr:colOff>177800</xdr:colOff>
      <xdr:row>105</xdr:row>
      <xdr:rowOff>133350</xdr:rowOff>
    </xdr:to>
    <xdr:sp macro="" textlink="">
      <xdr:nvSpPr>
        <xdr:cNvPr id="173345" name="Text Box 317">
          <a:extLst>
            <a:ext uri="{FF2B5EF4-FFF2-40B4-BE49-F238E27FC236}">
              <a16:creationId xmlns:a16="http://schemas.microsoft.com/office/drawing/2014/main" id="{00000000-0008-0000-0400-000021A50200}"/>
            </a:ext>
          </a:extLst>
        </xdr:cNvPr>
        <xdr:cNvSpPr txBox="1">
          <a:spLocks noChangeArrowheads="1"/>
        </xdr:cNvSpPr>
      </xdr:nvSpPr>
      <xdr:spPr bwMode="auto">
        <a:xfrm>
          <a:off x="9105900" y="2894965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105</xdr:row>
      <xdr:rowOff>0</xdr:rowOff>
    </xdr:from>
    <xdr:to>
      <xdr:col>10</xdr:col>
      <xdr:colOff>177800</xdr:colOff>
      <xdr:row>105</xdr:row>
      <xdr:rowOff>133350</xdr:rowOff>
    </xdr:to>
    <xdr:sp macro="" textlink="">
      <xdr:nvSpPr>
        <xdr:cNvPr id="173346" name="Text Box 318">
          <a:extLst>
            <a:ext uri="{FF2B5EF4-FFF2-40B4-BE49-F238E27FC236}">
              <a16:creationId xmlns:a16="http://schemas.microsoft.com/office/drawing/2014/main" id="{00000000-0008-0000-0400-000022A50200}"/>
            </a:ext>
          </a:extLst>
        </xdr:cNvPr>
        <xdr:cNvSpPr txBox="1">
          <a:spLocks noChangeArrowheads="1"/>
        </xdr:cNvSpPr>
      </xdr:nvSpPr>
      <xdr:spPr bwMode="auto">
        <a:xfrm>
          <a:off x="9105900" y="2894965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127000</xdr:colOff>
      <xdr:row>105</xdr:row>
      <xdr:rowOff>0</xdr:rowOff>
    </xdr:from>
    <xdr:to>
      <xdr:col>6</xdr:col>
      <xdr:colOff>177800</xdr:colOff>
      <xdr:row>105</xdr:row>
      <xdr:rowOff>133350</xdr:rowOff>
    </xdr:to>
    <xdr:sp macro="" textlink="">
      <xdr:nvSpPr>
        <xdr:cNvPr id="173347" name="Text Box 319">
          <a:extLst>
            <a:ext uri="{FF2B5EF4-FFF2-40B4-BE49-F238E27FC236}">
              <a16:creationId xmlns:a16="http://schemas.microsoft.com/office/drawing/2014/main" id="{00000000-0008-0000-0400-000023A50200}"/>
            </a:ext>
          </a:extLst>
        </xdr:cNvPr>
        <xdr:cNvSpPr txBox="1">
          <a:spLocks noChangeArrowheads="1"/>
        </xdr:cNvSpPr>
      </xdr:nvSpPr>
      <xdr:spPr bwMode="auto">
        <a:xfrm>
          <a:off x="5461000" y="2894965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105</xdr:row>
      <xdr:rowOff>0</xdr:rowOff>
    </xdr:from>
    <xdr:to>
      <xdr:col>10</xdr:col>
      <xdr:colOff>177800</xdr:colOff>
      <xdr:row>105</xdr:row>
      <xdr:rowOff>133350</xdr:rowOff>
    </xdr:to>
    <xdr:sp macro="" textlink="">
      <xdr:nvSpPr>
        <xdr:cNvPr id="173348" name="Text Box 320">
          <a:extLst>
            <a:ext uri="{FF2B5EF4-FFF2-40B4-BE49-F238E27FC236}">
              <a16:creationId xmlns:a16="http://schemas.microsoft.com/office/drawing/2014/main" id="{00000000-0008-0000-0400-000024A50200}"/>
            </a:ext>
          </a:extLst>
        </xdr:cNvPr>
        <xdr:cNvSpPr txBox="1">
          <a:spLocks noChangeArrowheads="1"/>
        </xdr:cNvSpPr>
      </xdr:nvSpPr>
      <xdr:spPr bwMode="auto">
        <a:xfrm>
          <a:off x="9105900" y="2894965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127000</xdr:colOff>
      <xdr:row>105</xdr:row>
      <xdr:rowOff>0</xdr:rowOff>
    </xdr:from>
    <xdr:to>
      <xdr:col>6</xdr:col>
      <xdr:colOff>177800</xdr:colOff>
      <xdr:row>105</xdr:row>
      <xdr:rowOff>133350</xdr:rowOff>
    </xdr:to>
    <xdr:sp macro="" textlink="">
      <xdr:nvSpPr>
        <xdr:cNvPr id="173349" name="Text Box 321">
          <a:extLst>
            <a:ext uri="{FF2B5EF4-FFF2-40B4-BE49-F238E27FC236}">
              <a16:creationId xmlns:a16="http://schemas.microsoft.com/office/drawing/2014/main" id="{00000000-0008-0000-0400-000025A50200}"/>
            </a:ext>
          </a:extLst>
        </xdr:cNvPr>
        <xdr:cNvSpPr txBox="1">
          <a:spLocks noChangeArrowheads="1"/>
        </xdr:cNvSpPr>
      </xdr:nvSpPr>
      <xdr:spPr bwMode="auto">
        <a:xfrm>
          <a:off x="5461000" y="2894965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127000</xdr:colOff>
      <xdr:row>105</xdr:row>
      <xdr:rowOff>0</xdr:rowOff>
    </xdr:from>
    <xdr:to>
      <xdr:col>6</xdr:col>
      <xdr:colOff>177800</xdr:colOff>
      <xdr:row>105</xdr:row>
      <xdr:rowOff>133350</xdr:rowOff>
    </xdr:to>
    <xdr:sp macro="" textlink="">
      <xdr:nvSpPr>
        <xdr:cNvPr id="173350" name="Text Box 322">
          <a:extLst>
            <a:ext uri="{FF2B5EF4-FFF2-40B4-BE49-F238E27FC236}">
              <a16:creationId xmlns:a16="http://schemas.microsoft.com/office/drawing/2014/main" id="{00000000-0008-0000-0400-000026A50200}"/>
            </a:ext>
          </a:extLst>
        </xdr:cNvPr>
        <xdr:cNvSpPr txBox="1">
          <a:spLocks noChangeArrowheads="1"/>
        </xdr:cNvSpPr>
      </xdr:nvSpPr>
      <xdr:spPr bwMode="auto">
        <a:xfrm>
          <a:off x="5461000" y="2894965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105</xdr:row>
      <xdr:rowOff>0</xdr:rowOff>
    </xdr:from>
    <xdr:to>
      <xdr:col>10</xdr:col>
      <xdr:colOff>177800</xdr:colOff>
      <xdr:row>105</xdr:row>
      <xdr:rowOff>133350</xdr:rowOff>
    </xdr:to>
    <xdr:sp macro="" textlink="">
      <xdr:nvSpPr>
        <xdr:cNvPr id="173351" name="Text Box 323">
          <a:extLst>
            <a:ext uri="{FF2B5EF4-FFF2-40B4-BE49-F238E27FC236}">
              <a16:creationId xmlns:a16="http://schemas.microsoft.com/office/drawing/2014/main" id="{00000000-0008-0000-0400-000027A50200}"/>
            </a:ext>
          </a:extLst>
        </xdr:cNvPr>
        <xdr:cNvSpPr txBox="1">
          <a:spLocks noChangeArrowheads="1"/>
        </xdr:cNvSpPr>
      </xdr:nvSpPr>
      <xdr:spPr bwMode="auto">
        <a:xfrm>
          <a:off x="9105900" y="2894965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105</xdr:row>
      <xdr:rowOff>0</xdr:rowOff>
    </xdr:from>
    <xdr:to>
      <xdr:col>10</xdr:col>
      <xdr:colOff>177800</xdr:colOff>
      <xdr:row>105</xdr:row>
      <xdr:rowOff>133350</xdr:rowOff>
    </xdr:to>
    <xdr:sp macro="" textlink="">
      <xdr:nvSpPr>
        <xdr:cNvPr id="173352" name="Text Box 324">
          <a:extLst>
            <a:ext uri="{FF2B5EF4-FFF2-40B4-BE49-F238E27FC236}">
              <a16:creationId xmlns:a16="http://schemas.microsoft.com/office/drawing/2014/main" id="{00000000-0008-0000-0400-000028A50200}"/>
            </a:ext>
          </a:extLst>
        </xdr:cNvPr>
        <xdr:cNvSpPr txBox="1">
          <a:spLocks noChangeArrowheads="1"/>
        </xdr:cNvSpPr>
      </xdr:nvSpPr>
      <xdr:spPr bwMode="auto">
        <a:xfrm>
          <a:off x="9105900" y="2894965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105</xdr:row>
      <xdr:rowOff>0</xdr:rowOff>
    </xdr:from>
    <xdr:to>
      <xdr:col>10</xdr:col>
      <xdr:colOff>177800</xdr:colOff>
      <xdr:row>105</xdr:row>
      <xdr:rowOff>133350</xdr:rowOff>
    </xdr:to>
    <xdr:sp macro="" textlink="">
      <xdr:nvSpPr>
        <xdr:cNvPr id="173353" name="Text Box 325">
          <a:extLst>
            <a:ext uri="{FF2B5EF4-FFF2-40B4-BE49-F238E27FC236}">
              <a16:creationId xmlns:a16="http://schemas.microsoft.com/office/drawing/2014/main" id="{00000000-0008-0000-0400-000029A50200}"/>
            </a:ext>
          </a:extLst>
        </xdr:cNvPr>
        <xdr:cNvSpPr txBox="1">
          <a:spLocks noChangeArrowheads="1"/>
        </xdr:cNvSpPr>
      </xdr:nvSpPr>
      <xdr:spPr bwMode="auto">
        <a:xfrm>
          <a:off x="9105900" y="2894965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105</xdr:row>
      <xdr:rowOff>0</xdr:rowOff>
    </xdr:from>
    <xdr:to>
      <xdr:col>10</xdr:col>
      <xdr:colOff>177800</xdr:colOff>
      <xdr:row>105</xdr:row>
      <xdr:rowOff>133350</xdr:rowOff>
    </xdr:to>
    <xdr:sp macro="" textlink="">
      <xdr:nvSpPr>
        <xdr:cNvPr id="173354" name="Text Box 326">
          <a:extLst>
            <a:ext uri="{FF2B5EF4-FFF2-40B4-BE49-F238E27FC236}">
              <a16:creationId xmlns:a16="http://schemas.microsoft.com/office/drawing/2014/main" id="{00000000-0008-0000-0400-00002AA50200}"/>
            </a:ext>
          </a:extLst>
        </xdr:cNvPr>
        <xdr:cNvSpPr txBox="1">
          <a:spLocks noChangeArrowheads="1"/>
        </xdr:cNvSpPr>
      </xdr:nvSpPr>
      <xdr:spPr bwMode="auto">
        <a:xfrm>
          <a:off x="9105900" y="2894965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105</xdr:row>
      <xdr:rowOff>0</xdr:rowOff>
    </xdr:from>
    <xdr:to>
      <xdr:col>10</xdr:col>
      <xdr:colOff>177800</xdr:colOff>
      <xdr:row>105</xdr:row>
      <xdr:rowOff>133350</xdr:rowOff>
    </xdr:to>
    <xdr:sp macro="" textlink="">
      <xdr:nvSpPr>
        <xdr:cNvPr id="173355" name="Text Box 327">
          <a:extLst>
            <a:ext uri="{FF2B5EF4-FFF2-40B4-BE49-F238E27FC236}">
              <a16:creationId xmlns:a16="http://schemas.microsoft.com/office/drawing/2014/main" id="{00000000-0008-0000-0400-00002BA50200}"/>
            </a:ext>
          </a:extLst>
        </xdr:cNvPr>
        <xdr:cNvSpPr txBox="1">
          <a:spLocks noChangeArrowheads="1"/>
        </xdr:cNvSpPr>
      </xdr:nvSpPr>
      <xdr:spPr bwMode="auto">
        <a:xfrm>
          <a:off x="9105900" y="2894965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105</xdr:row>
      <xdr:rowOff>0</xdr:rowOff>
    </xdr:from>
    <xdr:to>
      <xdr:col>10</xdr:col>
      <xdr:colOff>177800</xdr:colOff>
      <xdr:row>105</xdr:row>
      <xdr:rowOff>133350</xdr:rowOff>
    </xdr:to>
    <xdr:sp macro="" textlink="">
      <xdr:nvSpPr>
        <xdr:cNvPr id="173356" name="Text Box 328">
          <a:extLst>
            <a:ext uri="{FF2B5EF4-FFF2-40B4-BE49-F238E27FC236}">
              <a16:creationId xmlns:a16="http://schemas.microsoft.com/office/drawing/2014/main" id="{00000000-0008-0000-0400-00002CA50200}"/>
            </a:ext>
          </a:extLst>
        </xdr:cNvPr>
        <xdr:cNvSpPr txBox="1">
          <a:spLocks noChangeArrowheads="1"/>
        </xdr:cNvSpPr>
      </xdr:nvSpPr>
      <xdr:spPr bwMode="auto">
        <a:xfrm>
          <a:off x="9105900" y="2894965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105</xdr:row>
      <xdr:rowOff>0</xdr:rowOff>
    </xdr:from>
    <xdr:to>
      <xdr:col>10</xdr:col>
      <xdr:colOff>177800</xdr:colOff>
      <xdr:row>105</xdr:row>
      <xdr:rowOff>133350</xdr:rowOff>
    </xdr:to>
    <xdr:sp macro="" textlink="">
      <xdr:nvSpPr>
        <xdr:cNvPr id="173357" name="Text Box 329">
          <a:extLst>
            <a:ext uri="{FF2B5EF4-FFF2-40B4-BE49-F238E27FC236}">
              <a16:creationId xmlns:a16="http://schemas.microsoft.com/office/drawing/2014/main" id="{00000000-0008-0000-0400-00002DA50200}"/>
            </a:ext>
          </a:extLst>
        </xdr:cNvPr>
        <xdr:cNvSpPr txBox="1">
          <a:spLocks noChangeArrowheads="1"/>
        </xdr:cNvSpPr>
      </xdr:nvSpPr>
      <xdr:spPr bwMode="auto">
        <a:xfrm>
          <a:off x="9105900" y="2894965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105</xdr:row>
      <xdr:rowOff>0</xdr:rowOff>
    </xdr:from>
    <xdr:to>
      <xdr:col>10</xdr:col>
      <xdr:colOff>177800</xdr:colOff>
      <xdr:row>105</xdr:row>
      <xdr:rowOff>133350</xdr:rowOff>
    </xdr:to>
    <xdr:sp macro="" textlink="">
      <xdr:nvSpPr>
        <xdr:cNvPr id="173358" name="Text Box 330">
          <a:extLst>
            <a:ext uri="{FF2B5EF4-FFF2-40B4-BE49-F238E27FC236}">
              <a16:creationId xmlns:a16="http://schemas.microsoft.com/office/drawing/2014/main" id="{00000000-0008-0000-0400-00002EA50200}"/>
            </a:ext>
          </a:extLst>
        </xdr:cNvPr>
        <xdr:cNvSpPr txBox="1">
          <a:spLocks noChangeArrowheads="1"/>
        </xdr:cNvSpPr>
      </xdr:nvSpPr>
      <xdr:spPr bwMode="auto">
        <a:xfrm>
          <a:off x="9105900" y="2894965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105</xdr:row>
      <xdr:rowOff>0</xdr:rowOff>
    </xdr:from>
    <xdr:to>
      <xdr:col>10</xdr:col>
      <xdr:colOff>177800</xdr:colOff>
      <xdr:row>105</xdr:row>
      <xdr:rowOff>133350</xdr:rowOff>
    </xdr:to>
    <xdr:sp macro="" textlink="">
      <xdr:nvSpPr>
        <xdr:cNvPr id="173359" name="Text Box 331">
          <a:extLst>
            <a:ext uri="{FF2B5EF4-FFF2-40B4-BE49-F238E27FC236}">
              <a16:creationId xmlns:a16="http://schemas.microsoft.com/office/drawing/2014/main" id="{00000000-0008-0000-0400-00002FA50200}"/>
            </a:ext>
          </a:extLst>
        </xdr:cNvPr>
        <xdr:cNvSpPr txBox="1">
          <a:spLocks noChangeArrowheads="1"/>
        </xdr:cNvSpPr>
      </xdr:nvSpPr>
      <xdr:spPr bwMode="auto">
        <a:xfrm>
          <a:off x="9105900" y="2894965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105</xdr:row>
      <xdr:rowOff>0</xdr:rowOff>
    </xdr:from>
    <xdr:to>
      <xdr:col>10</xdr:col>
      <xdr:colOff>177800</xdr:colOff>
      <xdr:row>105</xdr:row>
      <xdr:rowOff>133350</xdr:rowOff>
    </xdr:to>
    <xdr:sp macro="" textlink="">
      <xdr:nvSpPr>
        <xdr:cNvPr id="173360" name="Text Box 332">
          <a:extLst>
            <a:ext uri="{FF2B5EF4-FFF2-40B4-BE49-F238E27FC236}">
              <a16:creationId xmlns:a16="http://schemas.microsoft.com/office/drawing/2014/main" id="{00000000-0008-0000-0400-000030A50200}"/>
            </a:ext>
          </a:extLst>
        </xdr:cNvPr>
        <xdr:cNvSpPr txBox="1">
          <a:spLocks noChangeArrowheads="1"/>
        </xdr:cNvSpPr>
      </xdr:nvSpPr>
      <xdr:spPr bwMode="auto">
        <a:xfrm>
          <a:off x="9105900" y="2894965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127000</xdr:colOff>
      <xdr:row>105</xdr:row>
      <xdr:rowOff>0</xdr:rowOff>
    </xdr:from>
    <xdr:to>
      <xdr:col>6</xdr:col>
      <xdr:colOff>177800</xdr:colOff>
      <xdr:row>105</xdr:row>
      <xdr:rowOff>133350</xdr:rowOff>
    </xdr:to>
    <xdr:sp macro="" textlink="">
      <xdr:nvSpPr>
        <xdr:cNvPr id="173361" name="Text Box 333">
          <a:extLst>
            <a:ext uri="{FF2B5EF4-FFF2-40B4-BE49-F238E27FC236}">
              <a16:creationId xmlns:a16="http://schemas.microsoft.com/office/drawing/2014/main" id="{00000000-0008-0000-0400-000031A50200}"/>
            </a:ext>
          </a:extLst>
        </xdr:cNvPr>
        <xdr:cNvSpPr txBox="1">
          <a:spLocks noChangeArrowheads="1"/>
        </xdr:cNvSpPr>
      </xdr:nvSpPr>
      <xdr:spPr bwMode="auto">
        <a:xfrm>
          <a:off x="5461000" y="2894965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127000</xdr:colOff>
      <xdr:row>105</xdr:row>
      <xdr:rowOff>0</xdr:rowOff>
    </xdr:from>
    <xdr:to>
      <xdr:col>6</xdr:col>
      <xdr:colOff>177800</xdr:colOff>
      <xdr:row>105</xdr:row>
      <xdr:rowOff>133350</xdr:rowOff>
    </xdr:to>
    <xdr:sp macro="" textlink="">
      <xdr:nvSpPr>
        <xdr:cNvPr id="173362" name="Text Box 334">
          <a:extLst>
            <a:ext uri="{FF2B5EF4-FFF2-40B4-BE49-F238E27FC236}">
              <a16:creationId xmlns:a16="http://schemas.microsoft.com/office/drawing/2014/main" id="{00000000-0008-0000-0400-000032A50200}"/>
            </a:ext>
          </a:extLst>
        </xdr:cNvPr>
        <xdr:cNvSpPr txBox="1">
          <a:spLocks noChangeArrowheads="1"/>
        </xdr:cNvSpPr>
      </xdr:nvSpPr>
      <xdr:spPr bwMode="auto">
        <a:xfrm>
          <a:off x="5461000" y="2894965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105</xdr:row>
      <xdr:rowOff>0</xdr:rowOff>
    </xdr:from>
    <xdr:to>
      <xdr:col>10</xdr:col>
      <xdr:colOff>177800</xdr:colOff>
      <xdr:row>105</xdr:row>
      <xdr:rowOff>133350</xdr:rowOff>
    </xdr:to>
    <xdr:sp macro="" textlink="">
      <xdr:nvSpPr>
        <xdr:cNvPr id="173363" name="Text Box 335">
          <a:extLst>
            <a:ext uri="{FF2B5EF4-FFF2-40B4-BE49-F238E27FC236}">
              <a16:creationId xmlns:a16="http://schemas.microsoft.com/office/drawing/2014/main" id="{00000000-0008-0000-0400-000033A50200}"/>
            </a:ext>
          </a:extLst>
        </xdr:cNvPr>
        <xdr:cNvSpPr txBox="1">
          <a:spLocks noChangeArrowheads="1"/>
        </xdr:cNvSpPr>
      </xdr:nvSpPr>
      <xdr:spPr bwMode="auto">
        <a:xfrm>
          <a:off x="9105900" y="2894965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105</xdr:row>
      <xdr:rowOff>0</xdr:rowOff>
    </xdr:from>
    <xdr:to>
      <xdr:col>10</xdr:col>
      <xdr:colOff>177800</xdr:colOff>
      <xdr:row>105</xdr:row>
      <xdr:rowOff>133350</xdr:rowOff>
    </xdr:to>
    <xdr:sp macro="" textlink="">
      <xdr:nvSpPr>
        <xdr:cNvPr id="173364" name="Text Box 336">
          <a:extLst>
            <a:ext uri="{FF2B5EF4-FFF2-40B4-BE49-F238E27FC236}">
              <a16:creationId xmlns:a16="http://schemas.microsoft.com/office/drawing/2014/main" id="{00000000-0008-0000-0400-000034A50200}"/>
            </a:ext>
          </a:extLst>
        </xdr:cNvPr>
        <xdr:cNvSpPr txBox="1">
          <a:spLocks noChangeArrowheads="1"/>
        </xdr:cNvSpPr>
      </xdr:nvSpPr>
      <xdr:spPr bwMode="auto">
        <a:xfrm>
          <a:off x="9105900" y="2894965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105</xdr:row>
      <xdr:rowOff>0</xdr:rowOff>
    </xdr:from>
    <xdr:to>
      <xdr:col>10</xdr:col>
      <xdr:colOff>177800</xdr:colOff>
      <xdr:row>105</xdr:row>
      <xdr:rowOff>133350</xdr:rowOff>
    </xdr:to>
    <xdr:sp macro="" textlink="">
      <xdr:nvSpPr>
        <xdr:cNvPr id="173365" name="Text Box 337">
          <a:extLst>
            <a:ext uri="{FF2B5EF4-FFF2-40B4-BE49-F238E27FC236}">
              <a16:creationId xmlns:a16="http://schemas.microsoft.com/office/drawing/2014/main" id="{00000000-0008-0000-0400-000035A50200}"/>
            </a:ext>
          </a:extLst>
        </xdr:cNvPr>
        <xdr:cNvSpPr txBox="1">
          <a:spLocks noChangeArrowheads="1"/>
        </xdr:cNvSpPr>
      </xdr:nvSpPr>
      <xdr:spPr bwMode="auto">
        <a:xfrm>
          <a:off x="9105900" y="2894965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105</xdr:row>
      <xdr:rowOff>0</xdr:rowOff>
    </xdr:from>
    <xdr:to>
      <xdr:col>10</xdr:col>
      <xdr:colOff>177800</xdr:colOff>
      <xdr:row>105</xdr:row>
      <xdr:rowOff>133350</xdr:rowOff>
    </xdr:to>
    <xdr:sp macro="" textlink="">
      <xdr:nvSpPr>
        <xdr:cNvPr id="173366" name="Text Box 338">
          <a:extLst>
            <a:ext uri="{FF2B5EF4-FFF2-40B4-BE49-F238E27FC236}">
              <a16:creationId xmlns:a16="http://schemas.microsoft.com/office/drawing/2014/main" id="{00000000-0008-0000-0400-000036A50200}"/>
            </a:ext>
          </a:extLst>
        </xdr:cNvPr>
        <xdr:cNvSpPr txBox="1">
          <a:spLocks noChangeArrowheads="1"/>
        </xdr:cNvSpPr>
      </xdr:nvSpPr>
      <xdr:spPr bwMode="auto">
        <a:xfrm>
          <a:off x="9105900" y="2894965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105</xdr:row>
      <xdr:rowOff>0</xdr:rowOff>
    </xdr:from>
    <xdr:to>
      <xdr:col>10</xdr:col>
      <xdr:colOff>177800</xdr:colOff>
      <xdr:row>105</xdr:row>
      <xdr:rowOff>133350</xdr:rowOff>
    </xdr:to>
    <xdr:sp macro="" textlink="">
      <xdr:nvSpPr>
        <xdr:cNvPr id="173367" name="Text Box 339">
          <a:extLst>
            <a:ext uri="{FF2B5EF4-FFF2-40B4-BE49-F238E27FC236}">
              <a16:creationId xmlns:a16="http://schemas.microsoft.com/office/drawing/2014/main" id="{00000000-0008-0000-0400-000037A50200}"/>
            </a:ext>
          </a:extLst>
        </xdr:cNvPr>
        <xdr:cNvSpPr txBox="1">
          <a:spLocks noChangeArrowheads="1"/>
        </xdr:cNvSpPr>
      </xdr:nvSpPr>
      <xdr:spPr bwMode="auto">
        <a:xfrm>
          <a:off x="9105900" y="2894965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105</xdr:row>
      <xdr:rowOff>0</xdr:rowOff>
    </xdr:from>
    <xdr:to>
      <xdr:col>10</xdr:col>
      <xdr:colOff>177800</xdr:colOff>
      <xdr:row>105</xdr:row>
      <xdr:rowOff>133350</xdr:rowOff>
    </xdr:to>
    <xdr:sp macro="" textlink="">
      <xdr:nvSpPr>
        <xdr:cNvPr id="173368" name="Text Box 340">
          <a:extLst>
            <a:ext uri="{FF2B5EF4-FFF2-40B4-BE49-F238E27FC236}">
              <a16:creationId xmlns:a16="http://schemas.microsoft.com/office/drawing/2014/main" id="{00000000-0008-0000-0400-000038A50200}"/>
            </a:ext>
          </a:extLst>
        </xdr:cNvPr>
        <xdr:cNvSpPr txBox="1">
          <a:spLocks noChangeArrowheads="1"/>
        </xdr:cNvSpPr>
      </xdr:nvSpPr>
      <xdr:spPr bwMode="auto">
        <a:xfrm>
          <a:off x="9105900" y="2894965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105</xdr:row>
      <xdr:rowOff>0</xdr:rowOff>
    </xdr:from>
    <xdr:to>
      <xdr:col>10</xdr:col>
      <xdr:colOff>177800</xdr:colOff>
      <xdr:row>105</xdr:row>
      <xdr:rowOff>133350</xdr:rowOff>
    </xdr:to>
    <xdr:sp macro="" textlink="">
      <xdr:nvSpPr>
        <xdr:cNvPr id="173369" name="Text Box 341">
          <a:extLst>
            <a:ext uri="{FF2B5EF4-FFF2-40B4-BE49-F238E27FC236}">
              <a16:creationId xmlns:a16="http://schemas.microsoft.com/office/drawing/2014/main" id="{00000000-0008-0000-0400-000039A50200}"/>
            </a:ext>
          </a:extLst>
        </xdr:cNvPr>
        <xdr:cNvSpPr txBox="1">
          <a:spLocks noChangeArrowheads="1"/>
        </xdr:cNvSpPr>
      </xdr:nvSpPr>
      <xdr:spPr bwMode="auto">
        <a:xfrm>
          <a:off x="9105900" y="2894965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105</xdr:row>
      <xdr:rowOff>0</xdr:rowOff>
    </xdr:from>
    <xdr:to>
      <xdr:col>10</xdr:col>
      <xdr:colOff>177800</xdr:colOff>
      <xdr:row>105</xdr:row>
      <xdr:rowOff>133350</xdr:rowOff>
    </xdr:to>
    <xdr:sp macro="" textlink="">
      <xdr:nvSpPr>
        <xdr:cNvPr id="173370" name="Text Box 342">
          <a:extLst>
            <a:ext uri="{FF2B5EF4-FFF2-40B4-BE49-F238E27FC236}">
              <a16:creationId xmlns:a16="http://schemas.microsoft.com/office/drawing/2014/main" id="{00000000-0008-0000-0400-00003AA50200}"/>
            </a:ext>
          </a:extLst>
        </xdr:cNvPr>
        <xdr:cNvSpPr txBox="1">
          <a:spLocks noChangeArrowheads="1"/>
        </xdr:cNvSpPr>
      </xdr:nvSpPr>
      <xdr:spPr bwMode="auto">
        <a:xfrm>
          <a:off x="9105900" y="2894965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105</xdr:row>
      <xdr:rowOff>0</xdr:rowOff>
    </xdr:from>
    <xdr:to>
      <xdr:col>10</xdr:col>
      <xdr:colOff>177800</xdr:colOff>
      <xdr:row>105</xdr:row>
      <xdr:rowOff>133350</xdr:rowOff>
    </xdr:to>
    <xdr:sp macro="" textlink="">
      <xdr:nvSpPr>
        <xdr:cNvPr id="173371" name="Text Box 343">
          <a:extLst>
            <a:ext uri="{FF2B5EF4-FFF2-40B4-BE49-F238E27FC236}">
              <a16:creationId xmlns:a16="http://schemas.microsoft.com/office/drawing/2014/main" id="{00000000-0008-0000-0400-00003BA50200}"/>
            </a:ext>
          </a:extLst>
        </xdr:cNvPr>
        <xdr:cNvSpPr txBox="1">
          <a:spLocks noChangeArrowheads="1"/>
        </xdr:cNvSpPr>
      </xdr:nvSpPr>
      <xdr:spPr bwMode="auto">
        <a:xfrm>
          <a:off x="9105900" y="2894965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152400</xdr:colOff>
      <xdr:row>0</xdr:row>
      <xdr:rowOff>0</xdr:rowOff>
    </xdr:from>
    <xdr:to>
      <xdr:col>8</xdr:col>
      <xdr:colOff>387350</xdr:colOff>
      <xdr:row>0</xdr:row>
      <xdr:rowOff>685800</xdr:rowOff>
    </xdr:to>
    <xdr:sp macro="" textlink="">
      <xdr:nvSpPr>
        <xdr:cNvPr id="173372" name="Freeform 344">
          <a:extLst>
            <a:ext uri="{FF2B5EF4-FFF2-40B4-BE49-F238E27FC236}">
              <a16:creationId xmlns:a16="http://schemas.microsoft.com/office/drawing/2014/main" id="{00000000-0008-0000-0400-00003CA50200}"/>
            </a:ext>
          </a:extLst>
        </xdr:cNvPr>
        <xdr:cNvSpPr>
          <a:spLocks/>
        </xdr:cNvSpPr>
      </xdr:nvSpPr>
      <xdr:spPr bwMode="auto">
        <a:xfrm>
          <a:off x="152400" y="0"/>
          <a:ext cx="7435850" cy="685800"/>
        </a:xfrm>
        <a:custGeom>
          <a:avLst/>
          <a:gdLst>
            <a:gd name="T0" fmla="*/ 2147483646 w 863"/>
            <a:gd name="T1" fmla="*/ 0 h 124"/>
            <a:gd name="T2" fmla="*/ 2147483646 w 863"/>
            <a:gd name="T3" fmla="*/ 0 h 124"/>
            <a:gd name="T4" fmla="*/ 2147483646 w 863"/>
            <a:gd name="T5" fmla="*/ 2147483646 h 124"/>
            <a:gd name="T6" fmla="*/ 2147483646 w 863"/>
            <a:gd name="T7" fmla="*/ 2147483646 h 124"/>
            <a:gd name="T8" fmla="*/ 2147483646 w 863"/>
            <a:gd name="T9" fmla="*/ 2147483646 h 124"/>
            <a:gd name="T10" fmla="*/ 2147483646 w 863"/>
            <a:gd name="T11" fmla="*/ 2147483646 h 124"/>
            <a:gd name="T12" fmla="*/ 0 w 863"/>
            <a:gd name="T13" fmla="*/ 2147483646 h 124"/>
            <a:gd name="T14" fmla="*/ 0 w 863"/>
            <a:gd name="T15" fmla="*/ 2147483646 h 124"/>
            <a:gd name="T16" fmla="*/ 2147483646 w 863"/>
            <a:gd name="T17" fmla="*/ 0 h 12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863"/>
            <a:gd name="T28" fmla="*/ 0 h 124"/>
            <a:gd name="T29" fmla="*/ 863 w 863"/>
            <a:gd name="T30" fmla="*/ 124 h 124"/>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863" h="124">
              <a:moveTo>
                <a:pt x="431" y="0"/>
              </a:moveTo>
              <a:cubicBezTo>
                <a:pt x="848" y="0"/>
                <a:pt x="848" y="0"/>
                <a:pt x="848" y="0"/>
              </a:cubicBezTo>
              <a:cubicBezTo>
                <a:pt x="856" y="0"/>
                <a:pt x="863" y="6"/>
                <a:pt x="863" y="15"/>
              </a:cubicBezTo>
              <a:cubicBezTo>
                <a:pt x="863" y="110"/>
                <a:pt x="863" y="110"/>
                <a:pt x="863" y="110"/>
              </a:cubicBezTo>
              <a:cubicBezTo>
                <a:pt x="863" y="118"/>
                <a:pt x="856" y="124"/>
                <a:pt x="848" y="124"/>
              </a:cubicBezTo>
              <a:cubicBezTo>
                <a:pt x="14" y="124"/>
                <a:pt x="14" y="124"/>
                <a:pt x="14" y="124"/>
              </a:cubicBezTo>
              <a:cubicBezTo>
                <a:pt x="6" y="124"/>
                <a:pt x="0" y="118"/>
                <a:pt x="0" y="110"/>
              </a:cubicBezTo>
              <a:cubicBezTo>
                <a:pt x="0" y="15"/>
                <a:pt x="0" y="15"/>
                <a:pt x="0" y="15"/>
              </a:cubicBezTo>
              <a:cubicBezTo>
                <a:pt x="0" y="6"/>
                <a:pt x="6" y="0"/>
                <a:pt x="14" y="0"/>
              </a:cubicBezTo>
            </a:path>
          </a:pathLst>
        </a:custGeom>
        <a:solidFill>
          <a:srgbClr val="091C5A"/>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435768</xdr:colOff>
      <xdr:row>0</xdr:row>
      <xdr:rowOff>135731</xdr:rowOff>
    </xdr:from>
    <xdr:to>
      <xdr:col>8</xdr:col>
      <xdr:colOff>341111</xdr:colOff>
      <xdr:row>0</xdr:row>
      <xdr:rowOff>931862</xdr:rowOff>
    </xdr:to>
    <xdr:sp macro="" textlink="">
      <xdr:nvSpPr>
        <xdr:cNvPr id="1369" name="Text Box 345">
          <a:extLst>
            <a:ext uri="{FF2B5EF4-FFF2-40B4-BE49-F238E27FC236}">
              <a16:creationId xmlns:a16="http://schemas.microsoft.com/office/drawing/2014/main" id="{00000000-0008-0000-0400-000059050000}"/>
            </a:ext>
          </a:extLst>
        </xdr:cNvPr>
        <xdr:cNvSpPr txBox="1">
          <a:spLocks noChangeArrowheads="1"/>
        </xdr:cNvSpPr>
      </xdr:nvSpPr>
      <xdr:spPr bwMode="auto">
        <a:xfrm>
          <a:off x="435768" y="135731"/>
          <a:ext cx="7108624" cy="796131"/>
        </a:xfrm>
        <a:prstGeom prst="rect">
          <a:avLst/>
        </a:prstGeom>
        <a:noFill/>
        <a:ln w="9525">
          <a:noFill/>
          <a:miter lim="800000"/>
          <a:headEnd/>
          <a:tailEnd/>
        </a:ln>
      </xdr:spPr>
      <xdr:txBody>
        <a:bodyPr vertOverflow="clip" wrap="square" lIns="0" tIns="0" rIns="0" bIns="0" anchor="t" upright="1"/>
        <a:lstStyle/>
        <a:p>
          <a:pPr algn="l" rtl="0">
            <a:defRPr sz="1000"/>
          </a:pPr>
          <a:r>
            <a:rPr lang="en-AU" sz="2400" b="1" i="0" strike="noStrike">
              <a:solidFill>
                <a:srgbClr val="FFFF00"/>
              </a:solidFill>
              <a:latin typeface="Arial"/>
              <a:cs typeface="Arial"/>
            </a:rPr>
            <a:t>Gate</a:t>
          </a:r>
          <a:r>
            <a:rPr lang="en-AU" sz="2400" b="1" i="0" strike="noStrike" baseline="0">
              <a:solidFill>
                <a:srgbClr val="FFFF00"/>
              </a:solidFill>
              <a:latin typeface="Arial"/>
              <a:cs typeface="Arial"/>
            </a:rPr>
            <a:t> 3: </a:t>
          </a:r>
          <a:r>
            <a:rPr lang="en-AU" sz="2400" b="1" i="0" strike="noStrike">
              <a:solidFill>
                <a:srgbClr val="FFFF00"/>
              </a:solidFill>
              <a:latin typeface="Arial"/>
              <a:cs typeface="Arial"/>
            </a:rPr>
            <a:t>COMMERCIALISE</a:t>
          </a:r>
          <a:endParaRPr lang="en-AU" sz="2800" b="0" i="0" strike="noStrike">
            <a:solidFill>
              <a:srgbClr val="FFFFFF"/>
            </a:solidFill>
            <a:latin typeface="Arial"/>
            <a:cs typeface="Arial"/>
          </a:endParaRPr>
        </a:p>
        <a:p>
          <a:pPr algn="l" rtl="0">
            <a:defRPr sz="1000"/>
          </a:pPr>
          <a:endParaRPr lang="en-AU" sz="2800" b="0" i="0" strike="noStrike">
            <a:solidFill>
              <a:srgbClr val="FFFFFF"/>
            </a:solidFill>
            <a:latin typeface="Arial"/>
            <a:cs typeface="Arial"/>
          </a:endParaRPr>
        </a:p>
        <a:p>
          <a:pPr algn="l" rtl="0">
            <a:defRPr sz="1000"/>
          </a:pPr>
          <a:endParaRPr lang="en-AU" sz="2800" b="0" i="0" strike="noStrike">
            <a:solidFill>
              <a:srgbClr val="FFFFFF"/>
            </a:solidFill>
            <a:latin typeface="Arial"/>
            <a:cs typeface="Arial"/>
          </a:endParaRPr>
        </a:p>
        <a:p>
          <a:pPr algn="l" rtl="0">
            <a:defRPr sz="1000"/>
          </a:pPr>
          <a:endParaRPr lang="en-AU" sz="2800" b="0" i="0" strike="noStrike">
            <a:solidFill>
              <a:srgbClr val="FFFFFF"/>
            </a:solidFill>
            <a:latin typeface="Arial"/>
            <a:cs typeface="Arial"/>
          </a:endParaRPr>
        </a:p>
      </xdr:txBody>
    </xdr:sp>
    <xdr:clientData/>
  </xdr:twoCellAnchor>
  <xdr:twoCellAnchor editAs="oneCell">
    <xdr:from>
      <xdr:col>6</xdr:col>
      <xdr:colOff>120650</xdr:colOff>
      <xdr:row>62</xdr:row>
      <xdr:rowOff>0</xdr:rowOff>
    </xdr:from>
    <xdr:to>
      <xdr:col>6</xdr:col>
      <xdr:colOff>177800</xdr:colOff>
      <xdr:row>62</xdr:row>
      <xdr:rowOff>133350</xdr:rowOff>
    </xdr:to>
    <xdr:sp macro="" textlink="">
      <xdr:nvSpPr>
        <xdr:cNvPr id="173374" name="Text Box 346">
          <a:extLst>
            <a:ext uri="{FF2B5EF4-FFF2-40B4-BE49-F238E27FC236}">
              <a16:creationId xmlns:a16="http://schemas.microsoft.com/office/drawing/2014/main" id="{00000000-0008-0000-0400-00003EA50200}"/>
            </a:ext>
          </a:extLst>
        </xdr:cNvPr>
        <xdr:cNvSpPr txBox="1">
          <a:spLocks noChangeArrowheads="1"/>
        </xdr:cNvSpPr>
      </xdr:nvSpPr>
      <xdr:spPr bwMode="auto">
        <a:xfrm>
          <a:off x="5454650" y="17900650"/>
          <a:ext cx="571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120650</xdr:colOff>
      <xdr:row>62</xdr:row>
      <xdr:rowOff>0</xdr:rowOff>
    </xdr:from>
    <xdr:to>
      <xdr:col>6</xdr:col>
      <xdr:colOff>177800</xdr:colOff>
      <xdr:row>62</xdr:row>
      <xdr:rowOff>133350</xdr:rowOff>
    </xdr:to>
    <xdr:sp macro="" textlink="">
      <xdr:nvSpPr>
        <xdr:cNvPr id="173375" name="Text Box 347">
          <a:extLst>
            <a:ext uri="{FF2B5EF4-FFF2-40B4-BE49-F238E27FC236}">
              <a16:creationId xmlns:a16="http://schemas.microsoft.com/office/drawing/2014/main" id="{00000000-0008-0000-0400-00003FA50200}"/>
            </a:ext>
          </a:extLst>
        </xdr:cNvPr>
        <xdr:cNvSpPr txBox="1">
          <a:spLocks noChangeArrowheads="1"/>
        </xdr:cNvSpPr>
      </xdr:nvSpPr>
      <xdr:spPr bwMode="auto">
        <a:xfrm>
          <a:off x="5454650" y="17900650"/>
          <a:ext cx="571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xdr:row>
      <xdr:rowOff>0</xdr:rowOff>
    </xdr:from>
    <xdr:to>
      <xdr:col>5</xdr:col>
      <xdr:colOff>57150</xdr:colOff>
      <xdr:row>19</xdr:row>
      <xdr:rowOff>133350</xdr:rowOff>
    </xdr:to>
    <xdr:sp macro="" textlink="">
      <xdr:nvSpPr>
        <xdr:cNvPr id="173376" name="Text Box 348">
          <a:extLst>
            <a:ext uri="{FF2B5EF4-FFF2-40B4-BE49-F238E27FC236}">
              <a16:creationId xmlns:a16="http://schemas.microsoft.com/office/drawing/2014/main" id="{00000000-0008-0000-0400-000040A50200}"/>
            </a:ext>
          </a:extLst>
        </xdr:cNvPr>
        <xdr:cNvSpPr txBox="1">
          <a:spLocks noChangeArrowheads="1"/>
        </xdr:cNvSpPr>
      </xdr:nvSpPr>
      <xdr:spPr bwMode="auto">
        <a:xfrm>
          <a:off x="4584700" y="8623300"/>
          <a:ext cx="571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xdr:row>
      <xdr:rowOff>0</xdr:rowOff>
    </xdr:from>
    <xdr:to>
      <xdr:col>5</xdr:col>
      <xdr:colOff>57150</xdr:colOff>
      <xdr:row>19</xdr:row>
      <xdr:rowOff>133350</xdr:rowOff>
    </xdr:to>
    <xdr:sp macro="" textlink="">
      <xdr:nvSpPr>
        <xdr:cNvPr id="173377" name="Text Box 349">
          <a:extLst>
            <a:ext uri="{FF2B5EF4-FFF2-40B4-BE49-F238E27FC236}">
              <a16:creationId xmlns:a16="http://schemas.microsoft.com/office/drawing/2014/main" id="{00000000-0008-0000-0400-000041A50200}"/>
            </a:ext>
          </a:extLst>
        </xdr:cNvPr>
        <xdr:cNvSpPr txBox="1">
          <a:spLocks noChangeArrowheads="1"/>
        </xdr:cNvSpPr>
      </xdr:nvSpPr>
      <xdr:spPr bwMode="auto">
        <a:xfrm>
          <a:off x="4584700" y="8623300"/>
          <a:ext cx="571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127000</xdr:colOff>
      <xdr:row>106</xdr:row>
      <xdr:rowOff>0</xdr:rowOff>
    </xdr:from>
    <xdr:to>
      <xdr:col>6</xdr:col>
      <xdr:colOff>177800</xdr:colOff>
      <xdr:row>106</xdr:row>
      <xdr:rowOff>133350</xdr:rowOff>
    </xdr:to>
    <xdr:sp macro="" textlink="">
      <xdr:nvSpPr>
        <xdr:cNvPr id="173379" name="Text Box 1">
          <a:extLst>
            <a:ext uri="{FF2B5EF4-FFF2-40B4-BE49-F238E27FC236}">
              <a16:creationId xmlns:a16="http://schemas.microsoft.com/office/drawing/2014/main" id="{00000000-0008-0000-0400-000043A50200}"/>
            </a:ext>
          </a:extLst>
        </xdr:cNvPr>
        <xdr:cNvSpPr txBox="1">
          <a:spLocks noChangeArrowheads="1"/>
        </xdr:cNvSpPr>
      </xdr:nvSpPr>
      <xdr:spPr bwMode="auto">
        <a:xfrm>
          <a:off x="5461000" y="2927985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106</xdr:row>
      <xdr:rowOff>0</xdr:rowOff>
    </xdr:from>
    <xdr:to>
      <xdr:col>10</xdr:col>
      <xdr:colOff>177800</xdr:colOff>
      <xdr:row>106</xdr:row>
      <xdr:rowOff>133350</xdr:rowOff>
    </xdr:to>
    <xdr:sp macro="" textlink="">
      <xdr:nvSpPr>
        <xdr:cNvPr id="173380" name="Text Box 2">
          <a:extLst>
            <a:ext uri="{FF2B5EF4-FFF2-40B4-BE49-F238E27FC236}">
              <a16:creationId xmlns:a16="http://schemas.microsoft.com/office/drawing/2014/main" id="{00000000-0008-0000-0400-000044A50200}"/>
            </a:ext>
          </a:extLst>
        </xdr:cNvPr>
        <xdr:cNvSpPr txBox="1">
          <a:spLocks noChangeArrowheads="1"/>
        </xdr:cNvSpPr>
      </xdr:nvSpPr>
      <xdr:spPr bwMode="auto">
        <a:xfrm>
          <a:off x="9105900" y="2927985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127000</xdr:colOff>
      <xdr:row>106</xdr:row>
      <xdr:rowOff>0</xdr:rowOff>
    </xdr:from>
    <xdr:to>
      <xdr:col>6</xdr:col>
      <xdr:colOff>177800</xdr:colOff>
      <xdr:row>106</xdr:row>
      <xdr:rowOff>133350</xdr:rowOff>
    </xdr:to>
    <xdr:sp macro="" textlink="">
      <xdr:nvSpPr>
        <xdr:cNvPr id="173381" name="Text Box 3">
          <a:extLst>
            <a:ext uri="{FF2B5EF4-FFF2-40B4-BE49-F238E27FC236}">
              <a16:creationId xmlns:a16="http://schemas.microsoft.com/office/drawing/2014/main" id="{00000000-0008-0000-0400-000045A50200}"/>
            </a:ext>
          </a:extLst>
        </xdr:cNvPr>
        <xdr:cNvSpPr txBox="1">
          <a:spLocks noChangeArrowheads="1"/>
        </xdr:cNvSpPr>
      </xdr:nvSpPr>
      <xdr:spPr bwMode="auto">
        <a:xfrm>
          <a:off x="5461000" y="2927985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127000</xdr:colOff>
      <xdr:row>106</xdr:row>
      <xdr:rowOff>0</xdr:rowOff>
    </xdr:from>
    <xdr:to>
      <xdr:col>6</xdr:col>
      <xdr:colOff>177800</xdr:colOff>
      <xdr:row>106</xdr:row>
      <xdr:rowOff>133350</xdr:rowOff>
    </xdr:to>
    <xdr:sp macro="" textlink="">
      <xdr:nvSpPr>
        <xdr:cNvPr id="173382" name="Text Box 4">
          <a:extLst>
            <a:ext uri="{FF2B5EF4-FFF2-40B4-BE49-F238E27FC236}">
              <a16:creationId xmlns:a16="http://schemas.microsoft.com/office/drawing/2014/main" id="{00000000-0008-0000-0400-000046A50200}"/>
            </a:ext>
          </a:extLst>
        </xdr:cNvPr>
        <xdr:cNvSpPr txBox="1">
          <a:spLocks noChangeArrowheads="1"/>
        </xdr:cNvSpPr>
      </xdr:nvSpPr>
      <xdr:spPr bwMode="auto">
        <a:xfrm>
          <a:off x="5461000" y="2927985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106</xdr:row>
      <xdr:rowOff>0</xdr:rowOff>
    </xdr:from>
    <xdr:to>
      <xdr:col>10</xdr:col>
      <xdr:colOff>177800</xdr:colOff>
      <xdr:row>106</xdr:row>
      <xdr:rowOff>133350</xdr:rowOff>
    </xdr:to>
    <xdr:sp macro="" textlink="">
      <xdr:nvSpPr>
        <xdr:cNvPr id="173383" name="Text Box 5">
          <a:extLst>
            <a:ext uri="{FF2B5EF4-FFF2-40B4-BE49-F238E27FC236}">
              <a16:creationId xmlns:a16="http://schemas.microsoft.com/office/drawing/2014/main" id="{00000000-0008-0000-0400-000047A50200}"/>
            </a:ext>
          </a:extLst>
        </xdr:cNvPr>
        <xdr:cNvSpPr txBox="1">
          <a:spLocks noChangeArrowheads="1"/>
        </xdr:cNvSpPr>
      </xdr:nvSpPr>
      <xdr:spPr bwMode="auto">
        <a:xfrm>
          <a:off x="9105900" y="2927985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106</xdr:row>
      <xdr:rowOff>0</xdr:rowOff>
    </xdr:from>
    <xdr:to>
      <xdr:col>10</xdr:col>
      <xdr:colOff>177800</xdr:colOff>
      <xdr:row>106</xdr:row>
      <xdr:rowOff>133350</xdr:rowOff>
    </xdr:to>
    <xdr:sp macro="" textlink="">
      <xdr:nvSpPr>
        <xdr:cNvPr id="173384" name="Text Box 6">
          <a:extLst>
            <a:ext uri="{FF2B5EF4-FFF2-40B4-BE49-F238E27FC236}">
              <a16:creationId xmlns:a16="http://schemas.microsoft.com/office/drawing/2014/main" id="{00000000-0008-0000-0400-000048A50200}"/>
            </a:ext>
          </a:extLst>
        </xdr:cNvPr>
        <xdr:cNvSpPr txBox="1">
          <a:spLocks noChangeArrowheads="1"/>
        </xdr:cNvSpPr>
      </xdr:nvSpPr>
      <xdr:spPr bwMode="auto">
        <a:xfrm>
          <a:off x="9105900" y="2927985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106</xdr:row>
      <xdr:rowOff>0</xdr:rowOff>
    </xdr:from>
    <xdr:to>
      <xdr:col>10</xdr:col>
      <xdr:colOff>177800</xdr:colOff>
      <xdr:row>106</xdr:row>
      <xdr:rowOff>133350</xdr:rowOff>
    </xdr:to>
    <xdr:sp macro="" textlink="">
      <xdr:nvSpPr>
        <xdr:cNvPr id="173385" name="Text Box 7">
          <a:extLst>
            <a:ext uri="{FF2B5EF4-FFF2-40B4-BE49-F238E27FC236}">
              <a16:creationId xmlns:a16="http://schemas.microsoft.com/office/drawing/2014/main" id="{00000000-0008-0000-0400-000049A50200}"/>
            </a:ext>
          </a:extLst>
        </xdr:cNvPr>
        <xdr:cNvSpPr txBox="1">
          <a:spLocks noChangeArrowheads="1"/>
        </xdr:cNvSpPr>
      </xdr:nvSpPr>
      <xdr:spPr bwMode="auto">
        <a:xfrm>
          <a:off x="9105900" y="2927985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106</xdr:row>
      <xdr:rowOff>0</xdr:rowOff>
    </xdr:from>
    <xdr:to>
      <xdr:col>10</xdr:col>
      <xdr:colOff>177800</xdr:colOff>
      <xdr:row>106</xdr:row>
      <xdr:rowOff>133350</xdr:rowOff>
    </xdr:to>
    <xdr:sp macro="" textlink="">
      <xdr:nvSpPr>
        <xdr:cNvPr id="173386" name="Text Box 8">
          <a:extLst>
            <a:ext uri="{FF2B5EF4-FFF2-40B4-BE49-F238E27FC236}">
              <a16:creationId xmlns:a16="http://schemas.microsoft.com/office/drawing/2014/main" id="{00000000-0008-0000-0400-00004AA50200}"/>
            </a:ext>
          </a:extLst>
        </xdr:cNvPr>
        <xdr:cNvSpPr txBox="1">
          <a:spLocks noChangeArrowheads="1"/>
        </xdr:cNvSpPr>
      </xdr:nvSpPr>
      <xdr:spPr bwMode="auto">
        <a:xfrm>
          <a:off x="9105900" y="2927985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106</xdr:row>
      <xdr:rowOff>0</xdr:rowOff>
    </xdr:from>
    <xdr:to>
      <xdr:col>10</xdr:col>
      <xdr:colOff>177800</xdr:colOff>
      <xdr:row>106</xdr:row>
      <xdr:rowOff>133350</xdr:rowOff>
    </xdr:to>
    <xdr:sp macro="" textlink="">
      <xdr:nvSpPr>
        <xdr:cNvPr id="173387" name="Text Box 9">
          <a:extLst>
            <a:ext uri="{FF2B5EF4-FFF2-40B4-BE49-F238E27FC236}">
              <a16:creationId xmlns:a16="http://schemas.microsoft.com/office/drawing/2014/main" id="{00000000-0008-0000-0400-00004BA50200}"/>
            </a:ext>
          </a:extLst>
        </xdr:cNvPr>
        <xdr:cNvSpPr txBox="1">
          <a:spLocks noChangeArrowheads="1"/>
        </xdr:cNvSpPr>
      </xdr:nvSpPr>
      <xdr:spPr bwMode="auto">
        <a:xfrm>
          <a:off x="9105900" y="2927985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106</xdr:row>
      <xdr:rowOff>0</xdr:rowOff>
    </xdr:from>
    <xdr:to>
      <xdr:col>10</xdr:col>
      <xdr:colOff>177800</xdr:colOff>
      <xdr:row>106</xdr:row>
      <xdr:rowOff>133350</xdr:rowOff>
    </xdr:to>
    <xdr:sp macro="" textlink="">
      <xdr:nvSpPr>
        <xdr:cNvPr id="173388" name="Text Box 10">
          <a:extLst>
            <a:ext uri="{FF2B5EF4-FFF2-40B4-BE49-F238E27FC236}">
              <a16:creationId xmlns:a16="http://schemas.microsoft.com/office/drawing/2014/main" id="{00000000-0008-0000-0400-00004CA50200}"/>
            </a:ext>
          </a:extLst>
        </xdr:cNvPr>
        <xdr:cNvSpPr txBox="1">
          <a:spLocks noChangeArrowheads="1"/>
        </xdr:cNvSpPr>
      </xdr:nvSpPr>
      <xdr:spPr bwMode="auto">
        <a:xfrm>
          <a:off x="9105900" y="2927985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106</xdr:row>
      <xdr:rowOff>0</xdr:rowOff>
    </xdr:from>
    <xdr:to>
      <xdr:col>10</xdr:col>
      <xdr:colOff>177800</xdr:colOff>
      <xdr:row>106</xdr:row>
      <xdr:rowOff>133350</xdr:rowOff>
    </xdr:to>
    <xdr:sp macro="" textlink="">
      <xdr:nvSpPr>
        <xdr:cNvPr id="173389" name="Text Box 11">
          <a:extLst>
            <a:ext uri="{FF2B5EF4-FFF2-40B4-BE49-F238E27FC236}">
              <a16:creationId xmlns:a16="http://schemas.microsoft.com/office/drawing/2014/main" id="{00000000-0008-0000-0400-00004DA50200}"/>
            </a:ext>
          </a:extLst>
        </xdr:cNvPr>
        <xdr:cNvSpPr txBox="1">
          <a:spLocks noChangeArrowheads="1"/>
        </xdr:cNvSpPr>
      </xdr:nvSpPr>
      <xdr:spPr bwMode="auto">
        <a:xfrm>
          <a:off x="9105900" y="2927985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106</xdr:row>
      <xdr:rowOff>0</xdr:rowOff>
    </xdr:from>
    <xdr:to>
      <xdr:col>10</xdr:col>
      <xdr:colOff>177800</xdr:colOff>
      <xdr:row>106</xdr:row>
      <xdr:rowOff>133350</xdr:rowOff>
    </xdr:to>
    <xdr:sp macro="" textlink="">
      <xdr:nvSpPr>
        <xdr:cNvPr id="173390" name="Text Box 12">
          <a:extLst>
            <a:ext uri="{FF2B5EF4-FFF2-40B4-BE49-F238E27FC236}">
              <a16:creationId xmlns:a16="http://schemas.microsoft.com/office/drawing/2014/main" id="{00000000-0008-0000-0400-00004EA50200}"/>
            </a:ext>
          </a:extLst>
        </xdr:cNvPr>
        <xdr:cNvSpPr txBox="1">
          <a:spLocks noChangeArrowheads="1"/>
        </xdr:cNvSpPr>
      </xdr:nvSpPr>
      <xdr:spPr bwMode="auto">
        <a:xfrm>
          <a:off x="9105900" y="2927985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106</xdr:row>
      <xdr:rowOff>0</xdr:rowOff>
    </xdr:from>
    <xdr:to>
      <xdr:col>10</xdr:col>
      <xdr:colOff>177800</xdr:colOff>
      <xdr:row>106</xdr:row>
      <xdr:rowOff>133350</xdr:rowOff>
    </xdr:to>
    <xdr:sp macro="" textlink="">
      <xdr:nvSpPr>
        <xdr:cNvPr id="173391" name="Text Box 13">
          <a:extLst>
            <a:ext uri="{FF2B5EF4-FFF2-40B4-BE49-F238E27FC236}">
              <a16:creationId xmlns:a16="http://schemas.microsoft.com/office/drawing/2014/main" id="{00000000-0008-0000-0400-00004FA50200}"/>
            </a:ext>
          </a:extLst>
        </xdr:cNvPr>
        <xdr:cNvSpPr txBox="1">
          <a:spLocks noChangeArrowheads="1"/>
        </xdr:cNvSpPr>
      </xdr:nvSpPr>
      <xdr:spPr bwMode="auto">
        <a:xfrm>
          <a:off x="9105900" y="2927985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106</xdr:row>
      <xdr:rowOff>0</xdr:rowOff>
    </xdr:from>
    <xdr:to>
      <xdr:col>10</xdr:col>
      <xdr:colOff>177800</xdr:colOff>
      <xdr:row>106</xdr:row>
      <xdr:rowOff>133350</xdr:rowOff>
    </xdr:to>
    <xdr:sp macro="" textlink="">
      <xdr:nvSpPr>
        <xdr:cNvPr id="173392" name="Text Box 19">
          <a:extLst>
            <a:ext uri="{FF2B5EF4-FFF2-40B4-BE49-F238E27FC236}">
              <a16:creationId xmlns:a16="http://schemas.microsoft.com/office/drawing/2014/main" id="{00000000-0008-0000-0400-000050A50200}"/>
            </a:ext>
          </a:extLst>
        </xdr:cNvPr>
        <xdr:cNvSpPr txBox="1">
          <a:spLocks noChangeArrowheads="1"/>
        </xdr:cNvSpPr>
      </xdr:nvSpPr>
      <xdr:spPr bwMode="auto">
        <a:xfrm>
          <a:off x="9105900" y="2927985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127000</xdr:colOff>
      <xdr:row>106</xdr:row>
      <xdr:rowOff>0</xdr:rowOff>
    </xdr:from>
    <xdr:to>
      <xdr:col>6</xdr:col>
      <xdr:colOff>177800</xdr:colOff>
      <xdr:row>106</xdr:row>
      <xdr:rowOff>133350</xdr:rowOff>
    </xdr:to>
    <xdr:sp macro="" textlink="">
      <xdr:nvSpPr>
        <xdr:cNvPr id="173393" name="Text Box 20">
          <a:extLst>
            <a:ext uri="{FF2B5EF4-FFF2-40B4-BE49-F238E27FC236}">
              <a16:creationId xmlns:a16="http://schemas.microsoft.com/office/drawing/2014/main" id="{00000000-0008-0000-0400-000051A50200}"/>
            </a:ext>
          </a:extLst>
        </xdr:cNvPr>
        <xdr:cNvSpPr txBox="1">
          <a:spLocks noChangeArrowheads="1"/>
        </xdr:cNvSpPr>
      </xdr:nvSpPr>
      <xdr:spPr bwMode="auto">
        <a:xfrm>
          <a:off x="5461000" y="2927985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127000</xdr:colOff>
      <xdr:row>106</xdr:row>
      <xdr:rowOff>0</xdr:rowOff>
    </xdr:from>
    <xdr:to>
      <xdr:col>6</xdr:col>
      <xdr:colOff>177800</xdr:colOff>
      <xdr:row>106</xdr:row>
      <xdr:rowOff>133350</xdr:rowOff>
    </xdr:to>
    <xdr:sp macro="" textlink="">
      <xdr:nvSpPr>
        <xdr:cNvPr id="173394" name="Text Box 21">
          <a:extLst>
            <a:ext uri="{FF2B5EF4-FFF2-40B4-BE49-F238E27FC236}">
              <a16:creationId xmlns:a16="http://schemas.microsoft.com/office/drawing/2014/main" id="{00000000-0008-0000-0400-000052A50200}"/>
            </a:ext>
          </a:extLst>
        </xdr:cNvPr>
        <xdr:cNvSpPr txBox="1">
          <a:spLocks noChangeArrowheads="1"/>
        </xdr:cNvSpPr>
      </xdr:nvSpPr>
      <xdr:spPr bwMode="auto">
        <a:xfrm>
          <a:off x="5461000" y="2927985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106</xdr:row>
      <xdr:rowOff>0</xdr:rowOff>
    </xdr:from>
    <xdr:to>
      <xdr:col>10</xdr:col>
      <xdr:colOff>177800</xdr:colOff>
      <xdr:row>106</xdr:row>
      <xdr:rowOff>133350</xdr:rowOff>
    </xdr:to>
    <xdr:sp macro="" textlink="">
      <xdr:nvSpPr>
        <xdr:cNvPr id="173395" name="Text Box 22">
          <a:extLst>
            <a:ext uri="{FF2B5EF4-FFF2-40B4-BE49-F238E27FC236}">
              <a16:creationId xmlns:a16="http://schemas.microsoft.com/office/drawing/2014/main" id="{00000000-0008-0000-0400-000053A50200}"/>
            </a:ext>
          </a:extLst>
        </xdr:cNvPr>
        <xdr:cNvSpPr txBox="1">
          <a:spLocks noChangeArrowheads="1"/>
        </xdr:cNvSpPr>
      </xdr:nvSpPr>
      <xdr:spPr bwMode="auto">
        <a:xfrm>
          <a:off x="9105900" y="2927985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106</xdr:row>
      <xdr:rowOff>0</xdr:rowOff>
    </xdr:from>
    <xdr:to>
      <xdr:col>10</xdr:col>
      <xdr:colOff>177800</xdr:colOff>
      <xdr:row>106</xdr:row>
      <xdr:rowOff>133350</xdr:rowOff>
    </xdr:to>
    <xdr:sp macro="" textlink="">
      <xdr:nvSpPr>
        <xdr:cNvPr id="173396" name="Text Box 23">
          <a:extLst>
            <a:ext uri="{FF2B5EF4-FFF2-40B4-BE49-F238E27FC236}">
              <a16:creationId xmlns:a16="http://schemas.microsoft.com/office/drawing/2014/main" id="{00000000-0008-0000-0400-000054A50200}"/>
            </a:ext>
          </a:extLst>
        </xdr:cNvPr>
        <xdr:cNvSpPr txBox="1">
          <a:spLocks noChangeArrowheads="1"/>
        </xdr:cNvSpPr>
      </xdr:nvSpPr>
      <xdr:spPr bwMode="auto">
        <a:xfrm>
          <a:off x="9105900" y="2927985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106</xdr:row>
      <xdr:rowOff>0</xdr:rowOff>
    </xdr:from>
    <xdr:to>
      <xdr:col>10</xdr:col>
      <xdr:colOff>177800</xdr:colOff>
      <xdr:row>106</xdr:row>
      <xdr:rowOff>133350</xdr:rowOff>
    </xdr:to>
    <xdr:sp macro="" textlink="">
      <xdr:nvSpPr>
        <xdr:cNvPr id="173397" name="Text Box 24">
          <a:extLst>
            <a:ext uri="{FF2B5EF4-FFF2-40B4-BE49-F238E27FC236}">
              <a16:creationId xmlns:a16="http://schemas.microsoft.com/office/drawing/2014/main" id="{00000000-0008-0000-0400-000055A50200}"/>
            </a:ext>
          </a:extLst>
        </xdr:cNvPr>
        <xdr:cNvSpPr txBox="1">
          <a:spLocks noChangeArrowheads="1"/>
        </xdr:cNvSpPr>
      </xdr:nvSpPr>
      <xdr:spPr bwMode="auto">
        <a:xfrm>
          <a:off x="9105900" y="2927985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106</xdr:row>
      <xdr:rowOff>0</xdr:rowOff>
    </xdr:from>
    <xdr:to>
      <xdr:col>10</xdr:col>
      <xdr:colOff>177800</xdr:colOff>
      <xdr:row>106</xdr:row>
      <xdr:rowOff>133350</xdr:rowOff>
    </xdr:to>
    <xdr:sp macro="" textlink="">
      <xdr:nvSpPr>
        <xdr:cNvPr id="173398" name="Text Box 25">
          <a:extLst>
            <a:ext uri="{FF2B5EF4-FFF2-40B4-BE49-F238E27FC236}">
              <a16:creationId xmlns:a16="http://schemas.microsoft.com/office/drawing/2014/main" id="{00000000-0008-0000-0400-000056A50200}"/>
            </a:ext>
          </a:extLst>
        </xdr:cNvPr>
        <xdr:cNvSpPr txBox="1">
          <a:spLocks noChangeArrowheads="1"/>
        </xdr:cNvSpPr>
      </xdr:nvSpPr>
      <xdr:spPr bwMode="auto">
        <a:xfrm>
          <a:off x="9105900" y="2927985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106</xdr:row>
      <xdr:rowOff>0</xdr:rowOff>
    </xdr:from>
    <xdr:to>
      <xdr:col>10</xdr:col>
      <xdr:colOff>177800</xdr:colOff>
      <xdr:row>106</xdr:row>
      <xdr:rowOff>133350</xdr:rowOff>
    </xdr:to>
    <xdr:sp macro="" textlink="">
      <xdr:nvSpPr>
        <xdr:cNvPr id="173399" name="Text Box 26">
          <a:extLst>
            <a:ext uri="{FF2B5EF4-FFF2-40B4-BE49-F238E27FC236}">
              <a16:creationId xmlns:a16="http://schemas.microsoft.com/office/drawing/2014/main" id="{00000000-0008-0000-0400-000057A50200}"/>
            </a:ext>
          </a:extLst>
        </xdr:cNvPr>
        <xdr:cNvSpPr txBox="1">
          <a:spLocks noChangeArrowheads="1"/>
        </xdr:cNvSpPr>
      </xdr:nvSpPr>
      <xdr:spPr bwMode="auto">
        <a:xfrm>
          <a:off x="9105900" y="2927985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106</xdr:row>
      <xdr:rowOff>0</xdr:rowOff>
    </xdr:from>
    <xdr:to>
      <xdr:col>10</xdr:col>
      <xdr:colOff>177800</xdr:colOff>
      <xdr:row>106</xdr:row>
      <xdr:rowOff>133350</xdr:rowOff>
    </xdr:to>
    <xdr:sp macro="" textlink="">
      <xdr:nvSpPr>
        <xdr:cNvPr id="173400" name="Text Box 27">
          <a:extLst>
            <a:ext uri="{FF2B5EF4-FFF2-40B4-BE49-F238E27FC236}">
              <a16:creationId xmlns:a16="http://schemas.microsoft.com/office/drawing/2014/main" id="{00000000-0008-0000-0400-000058A50200}"/>
            </a:ext>
          </a:extLst>
        </xdr:cNvPr>
        <xdr:cNvSpPr txBox="1">
          <a:spLocks noChangeArrowheads="1"/>
        </xdr:cNvSpPr>
      </xdr:nvSpPr>
      <xdr:spPr bwMode="auto">
        <a:xfrm>
          <a:off x="9105900" y="2927985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106</xdr:row>
      <xdr:rowOff>0</xdr:rowOff>
    </xdr:from>
    <xdr:to>
      <xdr:col>10</xdr:col>
      <xdr:colOff>177800</xdr:colOff>
      <xdr:row>106</xdr:row>
      <xdr:rowOff>133350</xdr:rowOff>
    </xdr:to>
    <xdr:sp macro="" textlink="">
      <xdr:nvSpPr>
        <xdr:cNvPr id="173401" name="Text Box 28">
          <a:extLst>
            <a:ext uri="{FF2B5EF4-FFF2-40B4-BE49-F238E27FC236}">
              <a16:creationId xmlns:a16="http://schemas.microsoft.com/office/drawing/2014/main" id="{00000000-0008-0000-0400-000059A50200}"/>
            </a:ext>
          </a:extLst>
        </xdr:cNvPr>
        <xdr:cNvSpPr txBox="1">
          <a:spLocks noChangeArrowheads="1"/>
        </xdr:cNvSpPr>
      </xdr:nvSpPr>
      <xdr:spPr bwMode="auto">
        <a:xfrm>
          <a:off x="9105900" y="2927985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106</xdr:row>
      <xdr:rowOff>0</xdr:rowOff>
    </xdr:from>
    <xdr:to>
      <xdr:col>10</xdr:col>
      <xdr:colOff>177800</xdr:colOff>
      <xdr:row>106</xdr:row>
      <xdr:rowOff>133350</xdr:rowOff>
    </xdr:to>
    <xdr:sp macro="" textlink="">
      <xdr:nvSpPr>
        <xdr:cNvPr id="173402" name="Text Box 29">
          <a:extLst>
            <a:ext uri="{FF2B5EF4-FFF2-40B4-BE49-F238E27FC236}">
              <a16:creationId xmlns:a16="http://schemas.microsoft.com/office/drawing/2014/main" id="{00000000-0008-0000-0400-00005AA50200}"/>
            </a:ext>
          </a:extLst>
        </xdr:cNvPr>
        <xdr:cNvSpPr txBox="1">
          <a:spLocks noChangeArrowheads="1"/>
        </xdr:cNvSpPr>
      </xdr:nvSpPr>
      <xdr:spPr bwMode="auto">
        <a:xfrm>
          <a:off x="9105900" y="2927985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106</xdr:row>
      <xdr:rowOff>0</xdr:rowOff>
    </xdr:from>
    <xdr:to>
      <xdr:col>10</xdr:col>
      <xdr:colOff>177800</xdr:colOff>
      <xdr:row>106</xdr:row>
      <xdr:rowOff>133350</xdr:rowOff>
    </xdr:to>
    <xdr:sp macro="" textlink="">
      <xdr:nvSpPr>
        <xdr:cNvPr id="173403" name="Text Box 30">
          <a:extLst>
            <a:ext uri="{FF2B5EF4-FFF2-40B4-BE49-F238E27FC236}">
              <a16:creationId xmlns:a16="http://schemas.microsoft.com/office/drawing/2014/main" id="{00000000-0008-0000-0400-00005BA50200}"/>
            </a:ext>
          </a:extLst>
        </xdr:cNvPr>
        <xdr:cNvSpPr txBox="1">
          <a:spLocks noChangeArrowheads="1"/>
        </xdr:cNvSpPr>
      </xdr:nvSpPr>
      <xdr:spPr bwMode="auto">
        <a:xfrm>
          <a:off x="9105900" y="2927985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13</xdr:col>
      <xdr:colOff>295365</xdr:colOff>
      <xdr:row>0</xdr:row>
      <xdr:rowOff>147391</xdr:rowOff>
    </xdr:from>
    <xdr:to>
      <xdr:col>16</xdr:col>
      <xdr:colOff>523868</xdr:colOff>
      <xdr:row>0</xdr:row>
      <xdr:rowOff>600109</xdr:rowOff>
    </xdr:to>
    <xdr:sp macro="" textlink="">
      <xdr:nvSpPr>
        <xdr:cNvPr id="255" name="Freeform 80">
          <a:extLst>
            <a:ext uri="{FF2B5EF4-FFF2-40B4-BE49-F238E27FC236}">
              <a16:creationId xmlns:a16="http://schemas.microsoft.com/office/drawing/2014/main" id="{00000000-0008-0000-0400-0000FF000000}"/>
            </a:ext>
          </a:extLst>
        </xdr:cNvPr>
        <xdr:cNvSpPr>
          <a:spLocks/>
        </xdr:cNvSpPr>
      </xdr:nvSpPr>
      <xdr:spPr bwMode="auto">
        <a:xfrm>
          <a:off x="6590596" y="144216"/>
          <a:ext cx="1827123" cy="471734"/>
        </a:xfrm>
        <a:custGeom>
          <a:avLst/>
          <a:gdLst>
            <a:gd name="T0" fmla="*/ 2147483646 w 863"/>
            <a:gd name="T1" fmla="*/ 0 h 124"/>
            <a:gd name="T2" fmla="*/ 2147483646 w 863"/>
            <a:gd name="T3" fmla="*/ 0 h 124"/>
            <a:gd name="T4" fmla="*/ 2147483646 w 863"/>
            <a:gd name="T5" fmla="*/ 2147483646 h 124"/>
            <a:gd name="T6" fmla="*/ 2147483646 w 863"/>
            <a:gd name="T7" fmla="*/ 2147483646 h 124"/>
            <a:gd name="T8" fmla="*/ 2147483646 w 863"/>
            <a:gd name="T9" fmla="*/ 2147483646 h 124"/>
            <a:gd name="T10" fmla="*/ 2147483646 w 863"/>
            <a:gd name="T11" fmla="*/ 2147483646 h 124"/>
            <a:gd name="T12" fmla="*/ 0 w 863"/>
            <a:gd name="T13" fmla="*/ 2147483646 h 124"/>
            <a:gd name="T14" fmla="*/ 0 w 863"/>
            <a:gd name="T15" fmla="*/ 2147483646 h 124"/>
            <a:gd name="T16" fmla="*/ 2147483646 w 863"/>
            <a:gd name="T17" fmla="*/ 0 h 12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863"/>
            <a:gd name="T28" fmla="*/ 0 h 124"/>
            <a:gd name="T29" fmla="*/ 863 w 863"/>
            <a:gd name="T30" fmla="*/ 124 h 124"/>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863" h="124">
              <a:moveTo>
                <a:pt x="431" y="0"/>
              </a:moveTo>
              <a:cubicBezTo>
                <a:pt x="848" y="0"/>
                <a:pt x="848" y="0"/>
                <a:pt x="848" y="0"/>
              </a:cubicBezTo>
              <a:cubicBezTo>
                <a:pt x="856" y="0"/>
                <a:pt x="863" y="6"/>
                <a:pt x="863" y="15"/>
              </a:cubicBezTo>
              <a:cubicBezTo>
                <a:pt x="863" y="110"/>
                <a:pt x="863" y="110"/>
                <a:pt x="863" y="110"/>
              </a:cubicBezTo>
              <a:cubicBezTo>
                <a:pt x="863" y="118"/>
                <a:pt x="856" y="124"/>
                <a:pt x="848" y="124"/>
              </a:cubicBezTo>
              <a:cubicBezTo>
                <a:pt x="14" y="124"/>
                <a:pt x="14" y="124"/>
                <a:pt x="14" y="124"/>
              </a:cubicBezTo>
              <a:cubicBezTo>
                <a:pt x="6" y="124"/>
                <a:pt x="0" y="118"/>
                <a:pt x="0" y="110"/>
              </a:cubicBezTo>
              <a:cubicBezTo>
                <a:pt x="0" y="15"/>
                <a:pt x="0" y="15"/>
                <a:pt x="0" y="15"/>
              </a:cubicBezTo>
              <a:cubicBezTo>
                <a:pt x="0" y="6"/>
                <a:pt x="6" y="0"/>
                <a:pt x="14" y="0"/>
              </a:cubicBezTo>
            </a:path>
          </a:pathLst>
        </a:custGeom>
        <a:solidFill>
          <a:srgbClr val="C0C0C0"/>
        </a:solidFill>
        <a:ln>
          <a:noFill/>
        </a:ln>
      </xdr:spPr>
      <xdr:txBody>
        <a:bodyPr anchor="ctr"/>
        <a:lstStyle/>
        <a:p>
          <a:r>
            <a:rPr lang="en-AU" sz="1400" b="1"/>
            <a:t>Project # </a:t>
          </a:r>
        </a:p>
      </xdr:txBody>
    </xdr:sp>
    <xdr:clientData/>
  </xdr:twoCellAnchor>
  <xdr:twoCellAnchor>
    <xdr:from>
      <xdr:col>14</xdr:col>
      <xdr:colOff>442829</xdr:colOff>
      <xdr:row>52</xdr:row>
      <xdr:rowOff>33422</xdr:rowOff>
    </xdr:from>
    <xdr:to>
      <xdr:col>20</xdr:col>
      <xdr:colOff>150395</xdr:colOff>
      <xdr:row>55</xdr:row>
      <xdr:rowOff>50133</xdr:rowOff>
    </xdr:to>
    <xdr:sp macro="" textlink="">
      <xdr:nvSpPr>
        <xdr:cNvPr id="15" name="TextBox 1">
          <a:extLst>
            <a:ext uri="{FF2B5EF4-FFF2-40B4-BE49-F238E27FC236}">
              <a16:creationId xmlns:a16="http://schemas.microsoft.com/office/drawing/2014/main" id="{00000000-0008-0000-0400-00000F000000}"/>
            </a:ext>
          </a:extLst>
        </xdr:cNvPr>
        <xdr:cNvSpPr txBox="1"/>
      </xdr:nvSpPr>
      <xdr:spPr>
        <a:xfrm>
          <a:off x="11730790" y="31516054"/>
          <a:ext cx="3492500" cy="5932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2800">
              <a:solidFill>
                <a:srgbClr val="FF0000"/>
              </a:solidFill>
            </a:rPr>
            <a:t>Jim to prepare by</a:t>
          </a:r>
          <a:r>
            <a:rPr lang="en-AU" sz="2800" baseline="0">
              <a:solidFill>
                <a:srgbClr val="FF0000"/>
              </a:solidFill>
            </a:rPr>
            <a:t> SKU</a:t>
          </a:r>
          <a:endParaRPr lang="en-AU" sz="2800">
            <a:solidFill>
              <a:srgbClr val="FF0000"/>
            </a:solidFill>
          </a:endParaRPr>
        </a:p>
      </xdr:txBody>
    </xdr:sp>
    <xdr:clientData/>
  </xdr:twoCellAnchor>
  <xdr:oneCellAnchor>
    <xdr:from>
      <xdr:col>12</xdr:col>
      <xdr:colOff>127000</xdr:colOff>
      <xdr:row>22</xdr:row>
      <xdr:rowOff>0</xdr:rowOff>
    </xdr:from>
    <xdr:ext cx="50800" cy="196850"/>
    <xdr:sp macro="" textlink="">
      <xdr:nvSpPr>
        <xdr:cNvPr id="2" name="Text Box 306">
          <a:extLst>
            <a:ext uri="{FF2B5EF4-FFF2-40B4-BE49-F238E27FC236}">
              <a16:creationId xmlns:a16="http://schemas.microsoft.com/office/drawing/2014/main" id="{00000000-0008-0000-0400-000002000000}"/>
            </a:ext>
          </a:extLst>
        </xdr:cNvPr>
        <xdr:cNvSpPr txBox="1">
          <a:spLocks noChangeArrowheads="1"/>
        </xdr:cNvSpPr>
      </xdr:nvSpPr>
      <xdr:spPr bwMode="auto">
        <a:xfrm>
          <a:off x="5842000" y="25527000"/>
          <a:ext cx="508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120650</xdr:colOff>
      <xdr:row>0</xdr:row>
      <xdr:rowOff>0</xdr:rowOff>
    </xdr:from>
    <xdr:to>
      <xdr:col>6</xdr:col>
      <xdr:colOff>180975</xdr:colOff>
      <xdr:row>0</xdr:row>
      <xdr:rowOff>133350</xdr:rowOff>
    </xdr:to>
    <xdr:sp macro="" textlink="">
      <xdr:nvSpPr>
        <xdr:cNvPr id="171990" name="Text Box 1">
          <a:extLst>
            <a:ext uri="{FF2B5EF4-FFF2-40B4-BE49-F238E27FC236}">
              <a16:creationId xmlns:a16="http://schemas.microsoft.com/office/drawing/2014/main" id="{00000000-0008-0000-0600-0000D69F0200}"/>
            </a:ext>
          </a:extLst>
        </xdr:cNvPr>
        <xdr:cNvSpPr txBox="1">
          <a:spLocks noChangeArrowheads="1"/>
        </xdr:cNvSpPr>
      </xdr:nvSpPr>
      <xdr:spPr bwMode="auto">
        <a:xfrm>
          <a:off x="3663950" y="0"/>
          <a:ext cx="571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120650</xdr:colOff>
      <xdr:row>0</xdr:row>
      <xdr:rowOff>0</xdr:rowOff>
    </xdr:from>
    <xdr:to>
      <xdr:col>10</xdr:col>
      <xdr:colOff>180975</xdr:colOff>
      <xdr:row>0</xdr:row>
      <xdr:rowOff>133350</xdr:rowOff>
    </xdr:to>
    <xdr:sp macro="" textlink="">
      <xdr:nvSpPr>
        <xdr:cNvPr id="171991" name="Text Box 2">
          <a:extLst>
            <a:ext uri="{FF2B5EF4-FFF2-40B4-BE49-F238E27FC236}">
              <a16:creationId xmlns:a16="http://schemas.microsoft.com/office/drawing/2014/main" id="{00000000-0008-0000-0600-0000D79F0200}"/>
            </a:ext>
          </a:extLst>
        </xdr:cNvPr>
        <xdr:cNvSpPr txBox="1">
          <a:spLocks noChangeArrowheads="1"/>
        </xdr:cNvSpPr>
      </xdr:nvSpPr>
      <xdr:spPr bwMode="auto">
        <a:xfrm>
          <a:off x="5613400" y="0"/>
          <a:ext cx="571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120650</xdr:colOff>
      <xdr:row>0</xdr:row>
      <xdr:rowOff>0</xdr:rowOff>
    </xdr:from>
    <xdr:to>
      <xdr:col>6</xdr:col>
      <xdr:colOff>180975</xdr:colOff>
      <xdr:row>0</xdr:row>
      <xdr:rowOff>133350</xdr:rowOff>
    </xdr:to>
    <xdr:sp macro="" textlink="">
      <xdr:nvSpPr>
        <xdr:cNvPr id="171992" name="Text Box 3">
          <a:extLst>
            <a:ext uri="{FF2B5EF4-FFF2-40B4-BE49-F238E27FC236}">
              <a16:creationId xmlns:a16="http://schemas.microsoft.com/office/drawing/2014/main" id="{00000000-0008-0000-0600-0000D89F0200}"/>
            </a:ext>
          </a:extLst>
        </xdr:cNvPr>
        <xdr:cNvSpPr txBox="1">
          <a:spLocks noChangeArrowheads="1"/>
        </xdr:cNvSpPr>
      </xdr:nvSpPr>
      <xdr:spPr bwMode="auto">
        <a:xfrm>
          <a:off x="3663950" y="0"/>
          <a:ext cx="571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120650</xdr:colOff>
      <xdr:row>0</xdr:row>
      <xdr:rowOff>0</xdr:rowOff>
    </xdr:from>
    <xdr:to>
      <xdr:col>6</xdr:col>
      <xdr:colOff>180975</xdr:colOff>
      <xdr:row>0</xdr:row>
      <xdr:rowOff>133350</xdr:rowOff>
    </xdr:to>
    <xdr:sp macro="" textlink="">
      <xdr:nvSpPr>
        <xdr:cNvPr id="171993" name="Text Box 4">
          <a:extLst>
            <a:ext uri="{FF2B5EF4-FFF2-40B4-BE49-F238E27FC236}">
              <a16:creationId xmlns:a16="http://schemas.microsoft.com/office/drawing/2014/main" id="{00000000-0008-0000-0600-0000D99F0200}"/>
            </a:ext>
          </a:extLst>
        </xdr:cNvPr>
        <xdr:cNvSpPr txBox="1">
          <a:spLocks noChangeArrowheads="1"/>
        </xdr:cNvSpPr>
      </xdr:nvSpPr>
      <xdr:spPr bwMode="auto">
        <a:xfrm>
          <a:off x="3663950" y="0"/>
          <a:ext cx="571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120650</xdr:colOff>
      <xdr:row>0</xdr:row>
      <xdr:rowOff>0</xdr:rowOff>
    </xdr:from>
    <xdr:to>
      <xdr:col>10</xdr:col>
      <xdr:colOff>180975</xdr:colOff>
      <xdr:row>0</xdr:row>
      <xdr:rowOff>133350</xdr:rowOff>
    </xdr:to>
    <xdr:sp macro="" textlink="">
      <xdr:nvSpPr>
        <xdr:cNvPr id="171994" name="Text Box 5">
          <a:extLst>
            <a:ext uri="{FF2B5EF4-FFF2-40B4-BE49-F238E27FC236}">
              <a16:creationId xmlns:a16="http://schemas.microsoft.com/office/drawing/2014/main" id="{00000000-0008-0000-0600-0000DA9F0200}"/>
            </a:ext>
          </a:extLst>
        </xdr:cNvPr>
        <xdr:cNvSpPr txBox="1">
          <a:spLocks noChangeArrowheads="1"/>
        </xdr:cNvSpPr>
      </xdr:nvSpPr>
      <xdr:spPr bwMode="auto">
        <a:xfrm>
          <a:off x="5613400" y="0"/>
          <a:ext cx="571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120650</xdr:colOff>
      <xdr:row>0</xdr:row>
      <xdr:rowOff>0</xdr:rowOff>
    </xdr:from>
    <xdr:to>
      <xdr:col>10</xdr:col>
      <xdr:colOff>180975</xdr:colOff>
      <xdr:row>0</xdr:row>
      <xdr:rowOff>133350</xdr:rowOff>
    </xdr:to>
    <xdr:sp macro="" textlink="">
      <xdr:nvSpPr>
        <xdr:cNvPr id="171995" name="Text Box 6">
          <a:extLst>
            <a:ext uri="{FF2B5EF4-FFF2-40B4-BE49-F238E27FC236}">
              <a16:creationId xmlns:a16="http://schemas.microsoft.com/office/drawing/2014/main" id="{00000000-0008-0000-0600-0000DB9F0200}"/>
            </a:ext>
          </a:extLst>
        </xdr:cNvPr>
        <xdr:cNvSpPr txBox="1">
          <a:spLocks noChangeArrowheads="1"/>
        </xdr:cNvSpPr>
      </xdr:nvSpPr>
      <xdr:spPr bwMode="auto">
        <a:xfrm>
          <a:off x="5613400" y="0"/>
          <a:ext cx="571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120650</xdr:colOff>
      <xdr:row>0</xdr:row>
      <xdr:rowOff>0</xdr:rowOff>
    </xdr:from>
    <xdr:to>
      <xdr:col>10</xdr:col>
      <xdr:colOff>180975</xdr:colOff>
      <xdr:row>0</xdr:row>
      <xdr:rowOff>133350</xdr:rowOff>
    </xdr:to>
    <xdr:sp macro="" textlink="">
      <xdr:nvSpPr>
        <xdr:cNvPr id="171996" name="Text Box 7">
          <a:extLst>
            <a:ext uri="{FF2B5EF4-FFF2-40B4-BE49-F238E27FC236}">
              <a16:creationId xmlns:a16="http://schemas.microsoft.com/office/drawing/2014/main" id="{00000000-0008-0000-0600-0000DC9F0200}"/>
            </a:ext>
          </a:extLst>
        </xdr:cNvPr>
        <xdr:cNvSpPr txBox="1">
          <a:spLocks noChangeArrowheads="1"/>
        </xdr:cNvSpPr>
      </xdr:nvSpPr>
      <xdr:spPr bwMode="auto">
        <a:xfrm>
          <a:off x="5613400" y="0"/>
          <a:ext cx="571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120650</xdr:colOff>
      <xdr:row>0</xdr:row>
      <xdr:rowOff>0</xdr:rowOff>
    </xdr:from>
    <xdr:to>
      <xdr:col>10</xdr:col>
      <xdr:colOff>180975</xdr:colOff>
      <xdr:row>0</xdr:row>
      <xdr:rowOff>133350</xdr:rowOff>
    </xdr:to>
    <xdr:sp macro="" textlink="">
      <xdr:nvSpPr>
        <xdr:cNvPr id="171997" name="Text Box 8">
          <a:extLst>
            <a:ext uri="{FF2B5EF4-FFF2-40B4-BE49-F238E27FC236}">
              <a16:creationId xmlns:a16="http://schemas.microsoft.com/office/drawing/2014/main" id="{00000000-0008-0000-0600-0000DD9F0200}"/>
            </a:ext>
          </a:extLst>
        </xdr:cNvPr>
        <xdr:cNvSpPr txBox="1">
          <a:spLocks noChangeArrowheads="1"/>
        </xdr:cNvSpPr>
      </xdr:nvSpPr>
      <xdr:spPr bwMode="auto">
        <a:xfrm>
          <a:off x="5613400" y="0"/>
          <a:ext cx="571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120650</xdr:colOff>
      <xdr:row>0</xdr:row>
      <xdr:rowOff>0</xdr:rowOff>
    </xdr:from>
    <xdr:to>
      <xdr:col>10</xdr:col>
      <xdr:colOff>180975</xdr:colOff>
      <xdr:row>0</xdr:row>
      <xdr:rowOff>133350</xdr:rowOff>
    </xdr:to>
    <xdr:sp macro="" textlink="">
      <xdr:nvSpPr>
        <xdr:cNvPr id="171998" name="Text Box 9">
          <a:extLst>
            <a:ext uri="{FF2B5EF4-FFF2-40B4-BE49-F238E27FC236}">
              <a16:creationId xmlns:a16="http://schemas.microsoft.com/office/drawing/2014/main" id="{00000000-0008-0000-0600-0000DE9F0200}"/>
            </a:ext>
          </a:extLst>
        </xdr:cNvPr>
        <xdr:cNvSpPr txBox="1">
          <a:spLocks noChangeArrowheads="1"/>
        </xdr:cNvSpPr>
      </xdr:nvSpPr>
      <xdr:spPr bwMode="auto">
        <a:xfrm>
          <a:off x="5613400" y="0"/>
          <a:ext cx="571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120650</xdr:colOff>
      <xdr:row>0</xdr:row>
      <xdr:rowOff>0</xdr:rowOff>
    </xdr:from>
    <xdr:to>
      <xdr:col>10</xdr:col>
      <xdr:colOff>180975</xdr:colOff>
      <xdr:row>0</xdr:row>
      <xdr:rowOff>133350</xdr:rowOff>
    </xdr:to>
    <xdr:sp macro="" textlink="">
      <xdr:nvSpPr>
        <xdr:cNvPr id="171999" name="Text Box 10">
          <a:extLst>
            <a:ext uri="{FF2B5EF4-FFF2-40B4-BE49-F238E27FC236}">
              <a16:creationId xmlns:a16="http://schemas.microsoft.com/office/drawing/2014/main" id="{00000000-0008-0000-0600-0000DF9F0200}"/>
            </a:ext>
          </a:extLst>
        </xdr:cNvPr>
        <xdr:cNvSpPr txBox="1">
          <a:spLocks noChangeArrowheads="1"/>
        </xdr:cNvSpPr>
      </xdr:nvSpPr>
      <xdr:spPr bwMode="auto">
        <a:xfrm>
          <a:off x="5613400" y="0"/>
          <a:ext cx="571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120650</xdr:colOff>
      <xdr:row>0</xdr:row>
      <xdr:rowOff>0</xdr:rowOff>
    </xdr:from>
    <xdr:to>
      <xdr:col>10</xdr:col>
      <xdr:colOff>180975</xdr:colOff>
      <xdr:row>0</xdr:row>
      <xdr:rowOff>133350</xdr:rowOff>
    </xdr:to>
    <xdr:sp macro="" textlink="">
      <xdr:nvSpPr>
        <xdr:cNvPr id="172000" name="Text Box 11">
          <a:extLst>
            <a:ext uri="{FF2B5EF4-FFF2-40B4-BE49-F238E27FC236}">
              <a16:creationId xmlns:a16="http://schemas.microsoft.com/office/drawing/2014/main" id="{00000000-0008-0000-0600-0000E09F0200}"/>
            </a:ext>
          </a:extLst>
        </xdr:cNvPr>
        <xdr:cNvSpPr txBox="1">
          <a:spLocks noChangeArrowheads="1"/>
        </xdr:cNvSpPr>
      </xdr:nvSpPr>
      <xdr:spPr bwMode="auto">
        <a:xfrm>
          <a:off x="5613400" y="0"/>
          <a:ext cx="571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120650</xdr:colOff>
      <xdr:row>0</xdr:row>
      <xdr:rowOff>0</xdr:rowOff>
    </xdr:from>
    <xdr:to>
      <xdr:col>10</xdr:col>
      <xdr:colOff>180975</xdr:colOff>
      <xdr:row>0</xdr:row>
      <xdr:rowOff>133350</xdr:rowOff>
    </xdr:to>
    <xdr:sp macro="" textlink="">
      <xdr:nvSpPr>
        <xdr:cNvPr id="172001" name="Text Box 12">
          <a:extLst>
            <a:ext uri="{FF2B5EF4-FFF2-40B4-BE49-F238E27FC236}">
              <a16:creationId xmlns:a16="http://schemas.microsoft.com/office/drawing/2014/main" id="{00000000-0008-0000-0600-0000E19F0200}"/>
            </a:ext>
          </a:extLst>
        </xdr:cNvPr>
        <xdr:cNvSpPr txBox="1">
          <a:spLocks noChangeArrowheads="1"/>
        </xdr:cNvSpPr>
      </xdr:nvSpPr>
      <xdr:spPr bwMode="auto">
        <a:xfrm>
          <a:off x="5613400" y="0"/>
          <a:ext cx="571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120650</xdr:colOff>
      <xdr:row>0</xdr:row>
      <xdr:rowOff>0</xdr:rowOff>
    </xdr:from>
    <xdr:to>
      <xdr:col>10</xdr:col>
      <xdr:colOff>180975</xdr:colOff>
      <xdr:row>0</xdr:row>
      <xdr:rowOff>133350</xdr:rowOff>
    </xdr:to>
    <xdr:sp macro="" textlink="">
      <xdr:nvSpPr>
        <xdr:cNvPr id="172002" name="Text Box 13">
          <a:extLst>
            <a:ext uri="{FF2B5EF4-FFF2-40B4-BE49-F238E27FC236}">
              <a16:creationId xmlns:a16="http://schemas.microsoft.com/office/drawing/2014/main" id="{00000000-0008-0000-0600-0000E29F0200}"/>
            </a:ext>
          </a:extLst>
        </xdr:cNvPr>
        <xdr:cNvSpPr txBox="1">
          <a:spLocks noChangeArrowheads="1"/>
        </xdr:cNvSpPr>
      </xdr:nvSpPr>
      <xdr:spPr bwMode="auto">
        <a:xfrm>
          <a:off x="5613400" y="0"/>
          <a:ext cx="571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5</xdr:col>
      <xdr:colOff>184150</xdr:colOff>
      <xdr:row>0</xdr:row>
      <xdr:rowOff>0</xdr:rowOff>
    </xdr:to>
    <xdr:sp macro="" textlink="">
      <xdr:nvSpPr>
        <xdr:cNvPr id="172003" name="Freeform 14">
          <a:extLst>
            <a:ext uri="{FF2B5EF4-FFF2-40B4-BE49-F238E27FC236}">
              <a16:creationId xmlns:a16="http://schemas.microsoft.com/office/drawing/2014/main" id="{00000000-0008-0000-0600-0000E39F0200}"/>
            </a:ext>
          </a:extLst>
        </xdr:cNvPr>
        <xdr:cNvSpPr>
          <a:spLocks/>
        </xdr:cNvSpPr>
      </xdr:nvSpPr>
      <xdr:spPr bwMode="auto">
        <a:xfrm>
          <a:off x="0" y="0"/>
          <a:ext cx="2978150" cy="0"/>
        </a:xfrm>
        <a:custGeom>
          <a:avLst/>
          <a:gdLst>
            <a:gd name="T0" fmla="*/ 2147483646 w 863"/>
            <a:gd name="T1" fmla="*/ 0 h 124"/>
            <a:gd name="T2" fmla="*/ 2147483646 w 863"/>
            <a:gd name="T3" fmla="*/ 0 h 124"/>
            <a:gd name="T4" fmla="*/ 2147483646 w 863"/>
            <a:gd name="T5" fmla="*/ 0 h 124"/>
            <a:gd name="T6" fmla="*/ 2147483646 w 863"/>
            <a:gd name="T7" fmla="*/ 0 h 124"/>
            <a:gd name="T8" fmla="*/ 2147483646 w 863"/>
            <a:gd name="T9" fmla="*/ 0 h 124"/>
            <a:gd name="T10" fmla="*/ 2147483646 w 863"/>
            <a:gd name="T11" fmla="*/ 0 h 124"/>
            <a:gd name="T12" fmla="*/ 0 w 863"/>
            <a:gd name="T13" fmla="*/ 0 h 124"/>
            <a:gd name="T14" fmla="*/ 0 w 863"/>
            <a:gd name="T15" fmla="*/ 0 h 124"/>
            <a:gd name="T16" fmla="*/ 2147483646 w 863"/>
            <a:gd name="T17" fmla="*/ 0 h 12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863"/>
            <a:gd name="T28" fmla="*/ 0 h 124"/>
            <a:gd name="T29" fmla="*/ 863 w 863"/>
            <a:gd name="T30" fmla="*/ 0 h 124"/>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863" h="124">
              <a:moveTo>
                <a:pt x="431" y="0"/>
              </a:moveTo>
              <a:cubicBezTo>
                <a:pt x="848" y="0"/>
                <a:pt x="848" y="0"/>
                <a:pt x="848" y="0"/>
              </a:cubicBezTo>
              <a:cubicBezTo>
                <a:pt x="856" y="0"/>
                <a:pt x="863" y="6"/>
                <a:pt x="863" y="15"/>
              </a:cubicBezTo>
              <a:cubicBezTo>
                <a:pt x="863" y="110"/>
                <a:pt x="863" y="110"/>
                <a:pt x="863" y="110"/>
              </a:cubicBezTo>
              <a:cubicBezTo>
                <a:pt x="863" y="118"/>
                <a:pt x="856" y="124"/>
                <a:pt x="848" y="124"/>
              </a:cubicBezTo>
              <a:cubicBezTo>
                <a:pt x="14" y="124"/>
                <a:pt x="14" y="124"/>
                <a:pt x="14" y="124"/>
              </a:cubicBezTo>
              <a:cubicBezTo>
                <a:pt x="6" y="124"/>
                <a:pt x="0" y="118"/>
                <a:pt x="0" y="110"/>
              </a:cubicBezTo>
              <a:cubicBezTo>
                <a:pt x="0" y="15"/>
                <a:pt x="0" y="15"/>
                <a:pt x="0" y="15"/>
              </a:cubicBezTo>
              <a:cubicBezTo>
                <a:pt x="0" y="6"/>
                <a:pt x="6" y="0"/>
                <a:pt x="14" y="0"/>
              </a:cubicBezTo>
            </a:path>
          </a:pathLst>
        </a:custGeom>
        <a:solidFill>
          <a:srgbClr val="091C5A"/>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187325</xdr:colOff>
      <xdr:row>0</xdr:row>
      <xdr:rowOff>0</xdr:rowOff>
    </xdr:from>
    <xdr:to>
      <xdr:col>5</xdr:col>
      <xdr:colOff>104718</xdr:colOff>
      <xdr:row>0</xdr:row>
      <xdr:rowOff>0</xdr:rowOff>
    </xdr:to>
    <xdr:sp macro="" textlink="">
      <xdr:nvSpPr>
        <xdr:cNvPr id="21519" name="Text Box 15">
          <a:extLst>
            <a:ext uri="{FF2B5EF4-FFF2-40B4-BE49-F238E27FC236}">
              <a16:creationId xmlns:a16="http://schemas.microsoft.com/office/drawing/2014/main" id="{00000000-0008-0000-0600-00000F540000}"/>
            </a:ext>
          </a:extLst>
        </xdr:cNvPr>
        <xdr:cNvSpPr txBox="1">
          <a:spLocks noChangeArrowheads="1"/>
        </xdr:cNvSpPr>
      </xdr:nvSpPr>
      <xdr:spPr bwMode="auto">
        <a:xfrm>
          <a:off x="266700" y="0"/>
          <a:ext cx="1714500" cy="0"/>
        </a:xfrm>
        <a:prstGeom prst="rect">
          <a:avLst/>
        </a:prstGeom>
        <a:noFill/>
        <a:ln w="9525">
          <a:noFill/>
          <a:miter lim="800000"/>
          <a:headEnd/>
          <a:tailEnd/>
        </a:ln>
      </xdr:spPr>
      <xdr:txBody>
        <a:bodyPr vertOverflow="clip" wrap="square" lIns="0" tIns="0" rIns="0" bIns="0" anchor="t" upright="1"/>
        <a:lstStyle/>
        <a:p>
          <a:pPr algn="r" rtl="0">
            <a:defRPr sz="1000"/>
          </a:pPr>
          <a:r>
            <a:rPr lang="en-AU" sz="1400" b="0" i="0" strike="noStrike">
              <a:solidFill>
                <a:srgbClr val="FFFFFF"/>
              </a:solidFill>
              <a:latin typeface="Arial"/>
              <a:cs typeface="Arial"/>
            </a:rPr>
            <a:t>PROJECT PLAN</a:t>
          </a:r>
        </a:p>
        <a:p>
          <a:pPr algn="r" rtl="0">
            <a:defRPr sz="1000"/>
          </a:pPr>
          <a:endParaRPr lang="en-AU" sz="1400" b="0" i="0" strike="noStrike">
            <a:solidFill>
              <a:srgbClr val="FFFFFF"/>
            </a:solidFill>
            <a:latin typeface="Arial"/>
            <a:cs typeface="Arial"/>
          </a:endParaRPr>
        </a:p>
        <a:p>
          <a:pPr algn="r" rtl="0">
            <a:defRPr sz="1000"/>
          </a:pPr>
          <a:endParaRPr lang="en-AU" sz="1400" b="0" i="0" strike="noStrike">
            <a:solidFill>
              <a:srgbClr val="FFFFFF"/>
            </a:solidFill>
            <a:latin typeface="Arial"/>
            <a:cs typeface="Arial"/>
          </a:endParaRPr>
        </a:p>
        <a:p>
          <a:pPr algn="r" rtl="0">
            <a:defRPr sz="1000"/>
          </a:pPr>
          <a:endParaRPr lang="en-AU" sz="1400" b="0" i="0" strike="noStrike">
            <a:solidFill>
              <a:srgbClr val="FFFFFF"/>
            </a:solidFill>
            <a:latin typeface="Arial"/>
            <a:cs typeface="Arial"/>
          </a:endParaRPr>
        </a:p>
      </xdr:txBody>
    </xdr:sp>
    <xdr:clientData/>
  </xdr:twoCellAnchor>
  <xdr:twoCellAnchor>
    <xdr:from>
      <xdr:col>6</xdr:col>
      <xdr:colOff>28575</xdr:colOff>
      <xdr:row>0</xdr:row>
      <xdr:rowOff>0</xdr:rowOff>
    </xdr:from>
    <xdr:to>
      <xdr:col>16</xdr:col>
      <xdr:colOff>187452</xdr:colOff>
      <xdr:row>0</xdr:row>
      <xdr:rowOff>0</xdr:rowOff>
    </xdr:to>
    <xdr:sp macro="" textlink="">
      <xdr:nvSpPr>
        <xdr:cNvPr id="21520" name="Text Box 16">
          <a:extLst>
            <a:ext uri="{FF2B5EF4-FFF2-40B4-BE49-F238E27FC236}">
              <a16:creationId xmlns:a16="http://schemas.microsoft.com/office/drawing/2014/main" id="{00000000-0008-0000-0600-000010540000}"/>
            </a:ext>
          </a:extLst>
        </xdr:cNvPr>
        <xdr:cNvSpPr txBox="1">
          <a:spLocks noChangeArrowheads="1"/>
        </xdr:cNvSpPr>
      </xdr:nvSpPr>
      <xdr:spPr bwMode="auto">
        <a:xfrm>
          <a:off x="2562225" y="0"/>
          <a:ext cx="5191125" cy="0"/>
        </a:xfrm>
        <a:prstGeom prst="rect">
          <a:avLst/>
        </a:prstGeom>
        <a:noFill/>
        <a:ln w="9525">
          <a:noFill/>
          <a:miter lim="800000"/>
          <a:headEnd/>
          <a:tailEnd/>
        </a:ln>
      </xdr:spPr>
      <xdr:txBody>
        <a:bodyPr vertOverflow="clip" wrap="square" lIns="0" tIns="0" rIns="0" bIns="0" anchor="t" upright="1"/>
        <a:lstStyle/>
        <a:p>
          <a:pPr algn="l" rtl="0">
            <a:defRPr sz="1000"/>
          </a:pPr>
          <a:r>
            <a:rPr lang="en-AU" sz="1400" b="0" i="0" strike="noStrike">
              <a:solidFill>
                <a:srgbClr val="FFFFFF"/>
              </a:solidFill>
              <a:latin typeface="Arial"/>
              <a:cs typeface="Arial"/>
            </a:rPr>
            <a:t>Sponsor &amp; NAR approval; if A then INAR</a:t>
          </a:r>
        </a:p>
        <a:p>
          <a:pPr algn="l" rtl="0">
            <a:defRPr sz="1000"/>
          </a:pPr>
          <a:endParaRPr lang="en-AU" sz="1400" b="0" i="0" strike="noStrike">
            <a:solidFill>
              <a:srgbClr val="FFFFFF"/>
            </a:solidFill>
            <a:latin typeface="Arial"/>
            <a:cs typeface="Arial"/>
          </a:endParaRPr>
        </a:p>
      </xdr:txBody>
    </xdr:sp>
    <xdr:clientData/>
  </xdr:twoCellAnchor>
  <xdr:twoCellAnchor editAs="oneCell">
    <xdr:from>
      <xdr:col>10</xdr:col>
      <xdr:colOff>120650</xdr:colOff>
      <xdr:row>0</xdr:row>
      <xdr:rowOff>0</xdr:rowOff>
    </xdr:from>
    <xdr:to>
      <xdr:col>10</xdr:col>
      <xdr:colOff>180975</xdr:colOff>
      <xdr:row>0</xdr:row>
      <xdr:rowOff>133350</xdr:rowOff>
    </xdr:to>
    <xdr:sp macro="" textlink="">
      <xdr:nvSpPr>
        <xdr:cNvPr id="172006" name="Text Box 17">
          <a:extLst>
            <a:ext uri="{FF2B5EF4-FFF2-40B4-BE49-F238E27FC236}">
              <a16:creationId xmlns:a16="http://schemas.microsoft.com/office/drawing/2014/main" id="{00000000-0008-0000-0600-0000E69F0200}"/>
            </a:ext>
          </a:extLst>
        </xdr:cNvPr>
        <xdr:cNvSpPr txBox="1">
          <a:spLocks noChangeArrowheads="1"/>
        </xdr:cNvSpPr>
      </xdr:nvSpPr>
      <xdr:spPr bwMode="auto">
        <a:xfrm>
          <a:off x="5613400" y="0"/>
          <a:ext cx="571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120650</xdr:colOff>
      <xdr:row>0</xdr:row>
      <xdr:rowOff>0</xdr:rowOff>
    </xdr:from>
    <xdr:to>
      <xdr:col>6</xdr:col>
      <xdr:colOff>180975</xdr:colOff>
      <xdr:row>0</xdr:row>
      <xdr:rowOff>133350</xdr:rowOff>
    </xdr:to>
    <xdr:sp macro="" textlink="">
      <xdr:nvSpPr>
        <xdr:cNvPr id="172007" name="Text Box 18">
          <a:extLst>
            <a:ext uri="{FF2B5EF4-FFF2-40B4-BE49-F238E27FC236}">
              <a16:creationId xmlns:a16="http://schemas.microsoft.com/office/drawing/2014/main" id="{00000000-0008-0000-0600-0000E79F0200}"/>
            </a:ext>
          </a:extLst>
        </xdr:cNvPr>
        <xdr:cNvSpPr txBox="1">
          <a:spLocks noChangeArrowheads="1"/>
        </xdr:cNvSpPr>
      </xdr:nvSpPr>
      <xdr:spPr bwMode="auto">
        <a:xfrm>
          <a:off x="3663950" y="0"/>
          <a:ext cx="571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120650</xdr:colOff>
      <xdr:row>0</xdr:row>
      <xdr:rowOff>0</xdr:rowOff>
    </xdr:from>
    <xdr:to>
      <xdr:col>6</xdr:col>
      <xdr:colOff>180975</xdr:colOff>
      <xdr:row>0</xdr:row>
      <xdr:rowOff>133350</xdr:rowOff>
    </xdr:to>
    <xdr:sp macro="" textlink="">
      <xdr:nvSpPr>
        <xdr:cNvPr id="172008" name="Text Box 19">
          <a:extLst>
            <a:ext uri="{FF2B5EF4-FFF2-40B4-BE49-F238E27FC236}">
              <a16:creationId xmlns:a16="http://schemas.microsoft.com/office/drawing/2014/main" id="{00000000-0008-0000-0600-0000E89F0200}"/>
            </a:ext>
          </a:extLst>
        </xdr:cNvPr>
        <xdr:cNvSpPr txBox="1">
          <a:spLocks noChangeArrowheads="1"/>
        </xdr:cNvSpPr>
      </xdr:nvSpPr>
      <xdr:spPr bwMode="auto">
        <a:xfrm>
          <a:off x="3663950" y="0"/>
          <a:ext cx="571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120650</xdr:colOff>
      <xdr:row>0</xdr:row>
      <xdr:rowOff>0</xdr:rowOff>
    </xdr:from>
    <xdr:to>
      <xdr:col>10</xdr:col>
      <xdr:colOff>180975</xdr:colOff>
      <xdr:row>0</xdr:row>
      <xdr:rowOff>133350</xdr:rowOff>
    </xdr:to>
    <xdr:sp macro="" textlink="">
      <xdr:nvSpPr>
        <xdr:cNvPr id="172009" name="Text Box 20">
          <a:extLst>
            <a:ext uri="{FF2B5EF4-FFF2-40B4-BE49-F238E27FC236}">
              <a16:creationId xmlns:a16="http://schemas.microsoft.com/office/drawing/2014/main" id="{00000000-0008-0000-0600-0000E99F0200}"/>
            </a:ext>
          </a:extLst>
        </xdr:cNvPr>
        <xdr:cNvSpPr txBox="1">
          <a:spLocks noChangeArrowheads="1"/>
        </xdr:cNvSpPr>
      </xdr:nvSpPr>
      <xdr:spPr bwMode="auto">
        <a:xfrm>
          <a:off x="5613400" y="0"/>
          <a:ext cx="571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120650</xdr:colOff>
      <xdr:row>0</xdr:row>
      <xdr:rowOff>0</xdr:rowOff>
    </xdr:from>
    <xdr:to>
      <xdr:col>10</xdr:col>
      <xdr:colOff>180975</xdr:colOff>
      <xdr:row>0</xdr:row>
      <xdr:rowOff>133350</xdr:rowOff>
    </xdr:to>
    <xdr:sp macro="" textlink="">
      <xdr:nvSpPr>
        <xdr:cNvPr id="172010" name="Text Box 21">
          <a:extLst>
            <a:ext uri="{FF2B5EF4-FFF2-40B4-BE49-F238E27FC236}">
              <a16:creationId xmlns:a16="http://schemas.microsoft.com/office/drawing/2014/main" id="{00000000-0008-0000-0600-0000EA9F0200}"/>
            </a:ext>
          </a:extLst>
        </xdr:cNvPr>
        <xdr:cNvSpPr txBox="1">
          <a:spLocks noChangeArrowheads="1"/>
        </xdr:cNvSpPr>
      </xdr:nvSpPr>
      <xdr:spPr bwMode="auto">
        <a:xfrm>
          <a:off x="5613400" y="0"/>
          <a:ext cx="571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120650</xdr:colOff>
      <xdr:row>0</xdr:row>
      <xdr:rowOff>0</xdr:rowOff>
    </xdr:from>
    <xdr:to>
      <xdr:col>10</xdr:col>
      <xdr:colOff>180975</xdr:colOff>
      <xdr:row>0</xdr:row>
      <xdr:rowOff>133350</xdr:rowOff>
    </xdr:to>
    <xdr:sp macro="" textlink="">
      <xdr:nvSpPr>
        <xdr:cNvPr id="172011" name="Text Box 22">
          <a:extLst>
            <a:ext uri="{FF2B5EF4-FFF2-40B4-BE49-F238E27FC236}">
              <a16:creationId xmlns:a16="http://schemas.microsoft.com/office/drawing/2014/main" id="{00000000-0008-0000-0600-0000EB9F0200}"/>
            </a:ext>
          </a:extLst>
        </xdr:cNvPr>
        <xdr:cNvSpPr txBox="1">
          <a:spLocks noChangeArrowheads="1"/>
        </xdr:cNvSpPr>
      </xdr:nvSpPr>
      <xdr:spPr bwMode="auto">
        <a:xfrm>
          <a:off x="5613400" y="0"/>
          <a:ext cx="571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120650</xdr:colOff>
      <xdr:row>0</xdr:row>
      <xdr:rowOff>0</xdr:rowOff>
    </xdr:from>
    <xdr:to>
      <xdr:col>10</xdr:col>
      <xdr:colOff>180975</xdr:colOff>
      <xdr:row>0</xdr:row>
      <xdr:rowOff>133350</xdr:rowOff>
    </xdr:to>
    <xdr:sp macro="" textlink="">
      <xdr:nvSpPr>
        <xdr:cNvPr id="172012" name="Text Box 23">
          <a:extLst>
            <a:ext uri="{FF2B5EF4-FFF2-40B4-BE49-F238E27FC236}">
              <a16:creationId xmlns:a16="http://schemas.microsoft.com/office/drawing/2014/main" id="{00000000-0008-0000-0600-0000EC9F0200}"/>
            </a:ext>
          </a:extLst>
        </xdr:cNvPr>
        <xdr:cNvSpPr txBox="1">
          <a:spLocks noChangeArrowheads="1"/>
        </xdr:cNvSpPr>
      </xdr:nvSpPr>
      <xdr:spPr bwMode="auto">
        <a:xfrm>
          <a:off x="5613400" y="0"/>
          <a:ext cx="571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120650</xdr:colOff>
      <xdr:row>0</xdr:row>
      <xdr:rowOff>0</xdr:rowOff>
    </xdr:from>
    <xdr:to>
      <xdr:col>10</xdr:col>
      <xdr:colOff>180975</xdr:colOff>
      <xdr:row>0</xdr:row>
      <xdr:rowOff>133350</xdr:rowOff>
    </xdr:to>
    <xdr:sp macro="" textlink="">
      <xdr:nvSpPr>
        <xdr:cNvPr id="172013" name="Text Box 24">
          <a:extLst>
            <a:ext uri="{FF2B5EF4-FFF2-40B4-BE49-F238E27FC236}">
              <a16:creationId xmlns:a16="http://schemas.microsoft.com/office/drawing/2014/main" id="{00000000-0008-0000-0600-0000ED9F0200}"/>
            </a:ext>
          </a:extLst>
        </xdr:cNvPr>
        <xdr:cNvSpPr txBox="1">
          <a:spLocks noChangeArrowheads="1"/>
        </xdr:cNvSpPr>
      </xdr:nvSpPr>
      <xdr:spPr bwMode="auto">
        <a:xfrm>
          <a:off x="5613400" y="0"/>
          <a:ext cx="571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120650</xdr:colOff>
      <xdr:row>0</xdr:row>
      <xdr:rowOff>0</xdr:rowOff>
    </xdr:from>
    <xdr:to>
      <xdr:col>10</xdr:col>
      <xdr:colOff>180975</xdr:colOff>
      <xdr:row>0</xdr:row>
      <xdr:rowOff>133350</xdr:rowOff>
    </xdr:to>
    <xdr:sp macro="" textlink="">
      <xdr:nvSpPr>
        <xdr:cNvPr id="172014" name="Text Box 25">
          <a:extLst>
            <a:ext uri="{FF2B5EF4-FFF2-40B4-BE49-F238E27FC236}">
              <a16:creationId xmlns:a16="http://schemas.microsoft.com/office/drawing/2014/main" id="{00000000-0008-0000-0600-0000EE9F0200}"/>
            </a:ext>
          </a:extLst>
        </xdr:cNvPr>
        <xdr:cNvSpPr txBox="1">
          <a:spLocks noChangeArrowheads="1"/>
        </xdr:cNvSpPr>
      </xdr:nvSpPr>
      <xdr:spPr bwMode="auto">
        <a:xfrm>
          <a:off x="5613400" y="0"/>
          <a:ext cx="571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120650</xdr:colOff>
      <xdr:row>0</xdr:row>
      <xdr:rowOff>0</xdr:rowOff>
    </xdr:from>
    <xdr:to>
      <xdr:col>10</xdr:col>
      <xdr:colOff>180975</xdr:colOff>
      <xdr:row>0</xdr:row>
      <xdr:rowOff>133350</xdr:rowOff>
    </xdr:to>
    <xdr:sp macro="" textlink="">
      <xdr:nvSpPr>
        <xdr:cNvPr id="172015" name="Text Box 26">
          <a:extLst>
            <a:ext uri="{FF2B5EF4-FFF2-40B4-BE49-F238E27FC236}">
              <a16:creationId xmlns:a16="http://schemas.microsoft.com/office/drawing/2014/main" id="{00000000-0008-0000-0600-0000EF9F0200}"/>
            </a:ext>
          </a:extLst>
        </xdr:cNvPr>
        <xdr:cNvSpPr txBox="1">
          <a:spLocks noChangeArrowheads="1"/>
        </xdr:cNvSpPr>
      </xdr:nvSpPr>
      <xdr:spPr bwMode="auto">
        <a:xfrm>
          <a:off x="5613400" y="0"/>
          <a:ext cx="571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120650</xdr:colOff>
      <xdr:row>0</xdr:row>
      <xdr:rowOff>0</xdr:rowOff>
    </xdr:from>
    <xdr:to>
      <xdr:col>10</xdr:col>
      <xdr:colOff>180975</xdr:colOff>
      <xdr:row>0</xdr:row>
      <xdr:rowOff>133350</xdr:rowOff>
    </xdr:to>
    <xdr:sp macro="" textlink="">
      <xdr:nvSpPr>
        <xdr:cNvPr id="172016" name="Text Box 27">
          <a:extLst>
            <a:ext uri="{FF2B5EF4-FFF2-40B4-BE49-F238E27FC236}">
              <a16:creationId xmlns:a16="http://schemas.microsoft.com/office/drawing/2014/main" id="{00000000-0008-0000-0600-0000F09F0200}"/>
            </a:ext>
          </a:extLst>
        </xdr:cNvPr>
        <xdr:cNvSpPr txBox="1">
          <a:spLocks noChangeArrowheads="1"/>
        </xdr:cNvSpPr>
      </xdr:nvSpPr>
      <xdr:spPr bwMode="auto">
        <a:xfrm>
          <a:off x="5613400" y="0"/>
          <a:ext cx="571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120650</xdr:colOff>
      <xdr:row>0</xdr:row>
      <xdr:rowOff>0</xdr:rowOff>
    </xdr:from>
    <xdr:to>
      <xdr:col>10</xdr:col>
      <xdr:colOff>180975</xdr:colOff>
      <xdr:row>0</xdr:row>
      <xdr:rowOff>133350</xdr:rowOff>
    </xdr:to>
    <xdr:sp macro="" textlink="">
      <xdr:nvSpPr>
        <xdr:cNvPr id="172017" name="Text Box 28">
          <a:extLst>
            <a:ext uri="{FF2B5EF4-FFF2-40B4-BE49-F238E27FC236}">
              <a16:creationId xmlns:a16="http://schemas.microsoft.com/office/drawing/2014/main" id="{00000000-0008-0000-0600-0000F19F0200}"/>
            </a:ext>
          </a:extLst>
        </xdr:cNvPr>
        <xdr:cNvSpPr txBox="1">
          <a:spLocks noChangeArrowheads="1"/>
        </xdr:cNvSpPr>
      </xdr:nvSpPr>
      <xdr:spPr bwMode="auto">
        <a:xfrm>
          <a:off x="5613400" y="0"/>
          <a:ext cx="571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120650</xdr:colOff>
      <xdr:row>0</xdr:row>
      <xdr:rowOff>0</xdr:rowOff>
    </xdr:from>
    <xdr:to>
      <xdr:col>6</xdr:col>
      <xdr:colOff>180975</xdr:colOff>
      <xdr:row>0</xdr:row>
      <xdr:rowOff>133350</xdr:rowOff>
    </xdr:to>
    <xdr:sp macro="" textlink="">
      <xdr:nvSpPr>
        <xdr:cNvPr id="172018" name="Text Box 29">
          <a:extLst>
            <a:ext uri="{FF2B5EF4-FFF2-40B4-BE49-F238E27FC236}">
              <a16:creationId xmlns:a16="http://schemas.microsoft.com/office/drawing/2014/main" id="{00000000-0008-0000-0600-0000F29F0200}"/>
            </a:ext>
          </a:extLst>
        </xdr:cNvPr>
        <xdr:cNvSpPr txBox="1">
          <a:spLocks noChangeArrowheads="1"/>
        </xdr:cNvSpPr>
      </xdr:nvSpPr>
      <xdr:spPr bwMode="auto">
        <a:xfrm>
          <a:off x="3663950" y="0"/>
          <a:ext cx="571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127000</xdr:colOff>
      <xdr:row>0</xdr:row>
      <xdr:rowOff>0</xdr:rowOff>
    </xdr:from>
    <xdr:to>
      <xdr:col>16</xdr:col>
      <xdr:colOff>234950</xdr:colOff>
      <xdr:row>0</xdr:row>
      <xdr:rowOff>0</xdr:rowOff>
    </xdr:to>
    <xdr:sp macro="" textlink="">
      <xdr:nvSpPr>
        <xdr:cNvPr id="172019" name="Freeform 30">
          <a:extLst>
            <a:ext uri="{FF2B5EF4-FFF2-40B4-BE49-F238E27FC236}">
              <a16:creationId xmlns:a16="http://schemas.microsoft.com/office/drawing/2014/main" id="{00000000-0008-0000-0600-0000F39F0200}"/>
            </a:ext>
          </a:extLst>
        </xdr:cNvPr>
        <xdr:cNvSpPr>
          <a:spLocks/>
        </xdr:cNvSpPr>
      </xdr:nvSpPr>
      <xdr:spPr bwMode="auto">
        <a:xfrm>
          <a:off x="3670300" y="0"/>
          <a:ext cx="5295900" cy="0"/>
        </a:xfrm>
        <a:custGeom>
          <a:avLst/>
          <a:gdLst>
            <a:gd name="T0" fmla="*/ 2147483646 w 888"/>
            <a:gd name="T1" fmla="*/ 0 h 124"/>
            <a:gd name="T2" fmla="*/ 2147483646 w 888"/>
            <a:gd name="T3" fmla="*/ 0 h 124"/>
            <a:gd name="T4" fmla="*/ 2147483646 w 888"/>
            <a:gd name="T5" fmla="*/ 0 h 124"/>
            <a:gd name="T6" fmla="*/ 2147483646 w 888"/>
            <a:gd name="T7" fmla="*/ 0 h 124"/>
            <a:gd name="T8" fmla="*/ 2147483646 w 888"/>
            <a:gd name="T9" fmla="*/ 0 h 124"/>
            <a:gd name="T10" fmla="*/ 2147483646 w 888"/>
            <a:gd name="T11" fmla="*/ 0 h 124"/>
            <a:gd name="T12" fmla="*/ 0 w 888"/>
            <a:gd name="T13" fmla="*/ 0 h 124"/>
            <a:gd name="T14" fmla="*/ 0 w 888"/>
            <a:gd name="T15" fmla="*/ 0 h 124"/>
            <a:gd name="T16" fmla="*/ 2147483646 w 888"/>
            <a:gd name="T17" fmla="*/ 0 h 124"/>
            <a:gd name="T18" fmla="*/ 2147483646 w 888"/>
            <a:gd name="T19" fmla="*/ 0 h 124"/>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888"/>
            <a:gd name="T31" fmla="*/ 0 h 124"/>
            <a:gd name="T32" fmla="*/ 888 w 888"/>
            <a:gd name="T33" fmla="*/ 0 h 124"/>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888" h="124">
              <a:moveTo>
                <a:pt x="444" y="0"/>
              </a:moveTo>
              <a:cubicBezTo>
                <a:pt x="873" y="0"/>
                <a:pt x="873" y="0"/>
                <a:pt x="873" y="0"/>
              </a:cubicBezTo>
              <a:cubicBezTo>
                <a:pt x="881" y="0"/>
                <a:pt x="888" y="6"/>
                <a:pt x="888" y="15"/>
              </a:cubicBezTo>
              <a:cubicBezTo>
                <a:pt x="888" y="110"/>
                <a:pt x="888" y="110"/>
                <a:pt x="888" y="110"/>
              </a:cubicBezTo>
              <a:cubicBezTo>
                <a:pt x="888" y="118"/>
                <a:pt x="881" y="124"/>
                <a:pt x="873" y="124"/>
              </a:cubicBezTo>
              <a:cubicBezTo>
                <a:pt x="15" y="124"/>
                <a:pt x="15" y="124"/>
                <a:pt x="15" y="124"/>
              </a:cubicBezTo>
              <a:cubicBezTo>
                <a:pt x="7" y="124"/>
                <a:pt x="0" y="118"/>
                <a:pt x="0" y="110"/>
              </a:cubicBezTo>
              <a:cubicBezTo>
                <a:pt x="0" y="15"/>
                <a:pt x="0" y="15"/>
                <a:pt x="0" y="15"/>
              </a:cubicBezTo>
              <a:cubicBezTo>
                <a:pt x="0" y="6"/>
                <a:pt x="7" y="0"/>
                <a:pt x="15" y="0"/>
              </a:cubicBezTo>
              <a:lnTo>
                <a:pt x="444" y="0"/>
              </a:lnTo>
              <a:close/>
            </a:path>
          </a:pathLst>
        </a:custGeom>
        <a:solidFill>
          <a:srgbClr val="C0C0C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184150</xdr:colOff>
      <xdr:row>0</xdr:row>
      <xdr:rowOff>0</xdr:rowOff>
    </xdr:from>
    <xdr:to>
      <xdr:col>21</xdr:col>
      <xdr:colOff>12734</xdr:colOff>
      <xdr:row>0</xdr:row>
      <xdr:rowOff>0</xdr:rowOff>
    </xdr:to>
    <xdr:sp macro="" textlink="">
      <xdr:nvSpPr>
        <xdr:cNvPr id="21535" name="Text Box 31">
          <a:extLst>
            <a:ext uri="{FF2B5EF4-FFF2-40B4-BE49-F238E27FC236}">
              <a16:creationId xmlns:a16="http://schemas.microsoft.com/office/drawing/2014/main" id="{00000000-0008-0000-0600-00001F540000}"/>
            </a:ext>
          </a:extLst>
        </xdr:cNvPr>
        <xdr:cNvSpPr txBox="1">
          <a:spLocks noChangeArrowheads="1"/>
        </xdr:cNvSpPr>
      </xdr:nvSpPr>
      <xdr:spPr bwMode="auto">
        <a:xfrm>
          <a:off x="2790825" y="0"/>
          <a:ext cx="5848350" cy="0"/>
        </a:xfrm>
        <a:prstGeom prst="rect">
          <a:avLst/>
        </a:prstGeom>
        <a:noFill/>
        <a:ln w="9525">
          <a:noFill/>
          <a:miter lim="800000"/>
          <a:headEnd/>
          <a:tailEnd/>
        </a:ln>
      </xdr:spPr>
      <xdr:txBody>
        <a:bodyPr vertOverflow="clip" wrap="square" lIns="0" tIns="0" rIns="0" bIns="0" anchor="t" upright="1"/>
        <a:lstStyle/>
        <a:p>
          <a:pPr algn="l" rtl="0">
            <a:defRPr sz="1000"/>
          </a:pPr>
          <a:r>
            <a:rPr lang="en-AU" sz="1400" b="0" i="0" strike="noStrike">
              <a:solidFill>
                <a:srgbClr val="FFFFFF"/>
              </a:solidFill>
              <a:latin typeface="Arial"/>
              <a:cs typeface="Arial"/>
            </a:rPr>
            <a:t>Cat Tem &amp; ELT Approval </a:t>
          </a:r>
        </a:p>
        <a:p>
          <a:pPr algn="l" rtl="0">
            <a:defRPr sz="1000"/>
          </a:pPr>
          <a:endParaRPr lang="en-AU" sz="1400" b="0" i="0" strike="noStrike">
            <a:solidFill>
              <a:srgbClr val="FFFFFF"/>
            </a:solidFill>
            <a:latin typeface="Arial"/>
            <a:cs typeface="Arial"/>
          </a:endParaRPr>
        </a:p>
      </xdr:txBody>
    </xdr:sp>
    <xdr:clientData/>
  </xdr:twoCellAnchor>
  <xdr:twoCellAnchor editAs="oneCell">
    <xdr:from>
      <xdr:col>6</xdr:col>
      <xdr:colOff>120650</xdr:colOff>
      <xdr:row>77</xdr:row>
      <xdr:rowOff>0</xdr:rowOff>
    </xdr:from>
    <xdr:to>
      <xdr:col>6</xdr:col>
      <xdr:colOff>180975</xdr:colOff>
      <xdr:row>78</xdr:row>
      <xdr:rowOff>9524</xdr:rowOff>
    </xdr:to>
    <xdr:sp macro="" textlink="">
      <xdr:nvSpPr>
        <xdr:cNvPr id="172021" name="Text Box 32">
          <a:extLst>
            <a:ext uri="{FF2B5EF4-FFF2-40B4-BE49-F238E27FC236}">
              <a16:creationId xmlns:a16="http://schemas.microsoft.com/office/drawing/2014/main" id="{00000000-0008-0000-0600-0000F59F0200}"/>
            </a:ext>
          </a:extLst>
        </xdr:cNvPr>
        <xdr:cNvSpPr txBox="1">
          <a:spLocks noChangeArrowheads="1"/>
        </xdr:cNvSpPr>
      </xdr:nvSpPr>
      <xdr:spPr bwMode="auto">
        <a:xfrm>
          <a:off x="3663950" y="25006300"/>
          <a:ext cx="5715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120650</xdr:colOff>
      <xdr:row>77</xdr:row>
      <xdr:rowOff>0</xdr:rowOff>
    </xdr:from>
    <xdr:to>
      <xdr:col>10</xdr:col>
      <xdr:colOff>171450</xdr:colOff>
      <xdr:row>78</xdr:row>
      <xdr:rowOff>9524</xdr:rowOff>
    </xdr:to>
    <xdr:sp macro="" textlink="">
      <xdr:nvSpPr>
        <xdr:cNvPr id="172022" name="Text Box 33">
          <a:extLst>
            <a:ext uri="{FF2B5EF4-FFF2-40B4-BE49-F238E27FC236}">
              <a16:creationId xmlns:a16="http://schemas.microsoft.com/office/drawing/2014/main" id="{00000000-0008-0000-0600-0000F69F0200}"/>
            </a:ext>
          </a:extLst>
        </xdr:cNvPr>
        <xdr:cNvSpPr txBox="1">
          <a:spLocks noChangeArrowheads="1"/>
        </xdr:cNvSpPr>
      </xdr:nvSpPr>
      <xdr:spPr bwMode="auto">
        <a:xfrm>
          <a:off x="5613400" y="25006300"/>
          <a:ext cx="508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120650</xdr:colOff>
      <xdr:row>77</xdr:row>
      <xdr:rowOff>0</xdr:rowOff>
    </xdr:from>
    <xdr:to>
      <xdr:col>6</xdr:col>
      <xdr:colOff>180975</xdr:colOff>
      <xdr:row>78</xdr:row>
      <xdr:rowOff>9524</xdr:rowOff>
    </xdr:to>
    <xdr:sp macro="" textlink="">
      <xdr:nvSpPr>
        <xdr:cNvPr id="172023" name="Text Box 34">
          <a:extLst>
            <a:ext uri="{FF2B5EF4-FFF2-40B4-BE49-F238E27FC236}">
              <a16:creationId xmlns:a16="http://schemas.microsoft.com/office/drawing/2014/main" id="{00000000-0008-0000-0600-0000F79F0200}"/>
            </a:ext>
          </a:extLst>
        </xdr:cNvPr>
        <xdr:cNvSpPr txBox="1">
          <a:spLocks noChangeArrowheads="1"/>
        </xdr:cNvSpPr>
      </xdr:nvSpPr>
      <xdr:spPr bwMode="auto">
        <a:xfrm>
          <a:off x="3663950" y="25006300"/>
          <a:ext cx="5715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120650</xdr:colOff>
      <xdr:row>77</xdr:row>
      <xdr:rowOff>0</xdr:rowOff>
    </xdr:from>
    <xdr:to>
      <xdr:col>6</xdr:col>
      <xdr:colOff>180975</xdr:colOff>
      <xdr:row>78</xdr:row>
      <xdr:rowOff>9524</xdr:rowOff>
    </xdr:to>
    <xdr:sp macro="" textlink="">
      <xdr:nvSpPr>
        <xdr:cNvPr id="172024" name="Text Box 35">
          <a:extLst>
            <a:ext uri="{FF2B5EF4-FFF2-40B4-BE49-F238E27FC236}">
              <a16:creationId xmlns:a16="http://schemas.microsoft.com/office/drawing/2014/main" id="{00000000-0008-0000-0600-0000F89F0200}"/>
            </a:ext>
          </a:extLst>
        </xdr:cNvPr>
        <xdr:cNvSpPr txBox="1">
          <a:spLocks noChangeArrowheads="1"/>
        </xdr:cNvSpPr>
      </xdr:nvSpPr>
      <xdr:spPr bwMode="auto">
        <a:xfrm>
          <a:off x="3663950" y="25006300"/>
          <a:ext cx="5715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120650</xdr:colOff>
      <xdr:row>77</xdr:row>
      <xdr:rowOff>0</xdr:rowOff>
    </xdr:from>
    <xdr:to>
      <xdr:col>10</xdr:col>
      <xdr:colOff>171450</xdr:colOff>
      <xdr:row>78</xdr:row>
      <xdr:rowOff>9524</xdr:rowOff>
    </xdr:to>
    <xdr:sp macro="" textlink="">
      <xdr:nvSpPr>
        <xdr:cNvPr id="172025" name="Text Box 36">
          <a:extLst>
            <a:ext uri="{FF2B5EF4-FFF2-40B4-BE49-F238E27FC236}">
              <a16:creationId xmlns:a16="http://schemas.microsoft.com/office/drawing/2014/main" id="{00000000-0008-0000-0600-0000F99F0200}"/>
            </a:ext>
          </a:extLst>
        </xdr:cNvPr>
        <xdr:cNvSpPr txBox="1">
          <a:spLocks noChangeArrowheads="1"/>
        </xdr:cNvSpPr>
      </xdr:nvSpPr>
      <xdr:spPr bwMode="auto">
        <a:xfrm>
          <a:off x="5613400" y="25006300"/>
          <a:ext cx="508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120650</xdr:colOff>
      <xdr:row>77</xdr:row>
      <xdr:rowOff>0</xdr:rowOff>
    </xdr:from>
    <xdr:to>
      <xdr:col>10</xdr:col>
      <xdr:colOff>171450</xdr:colOff>
      <xdr:row>78</xdr:row>
      <xdr:rowOff>9524</xdr:rowOff>
    </xdr:to>
    <xdr:sp macro="" textlink="">
      <xdr:nvSpPr>
        <xdr:cNvPr id="172026" name="Text Box 37">
          <a:extLst>
            <a:ext uri="{FF2B5EF4-FFF2-40B4-BE49-F238E27FC236}">
              <a16:creationId xmlns:a16="http://schemas.microsoft.com/office/drawing/2014/main" id="{00000000-0008-0000-0600-0000FA9F0200}"/>
            </a:ext>
          </a:extLst>
        </xdr:cNvPr>
        <xdr:cNvSpPr txBox="1">
          <a:spLocks noChangeArrowheads="1"/>
        </xdr:cNvSpPr>
      </xdr:nvSpPr>
      <xdr:spPr bwMode="auto">
        <a:xfrm>
          <a:off x="5613400" y="25006300"/>
          <a:ext cx="508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120650</xdr:colOff>
      <xdr:row>77</xdr:row>
      <xdr:rowOff>0</xdr:rowOff>
    </xdr:from>
    <xdr:to>
      <xdr:col>10</xdr:col>
      <xdr:colOff>171450</xdr:colOff>
      <xdr:row>78</xdr:row>
      <xdr:rowOff>9524</xdr:rowOff>
    </xdr:to>
    <xdr:sp macro="" textlink="">
      <xdr:nvSpPr>
        <xdr:cNvPr id="172027" name="Text Box 38">
          <a:extLst>
            <a:ext uri="{FF2B5EF4-FFF2-40B4-BE49-F238E27FC236}">
              <a16:creationId xmlns:a16="http://schemas.microsoft.com/office/drawing/2014/main" id="{00000000-0008-0000-0600-0000FB9F0200}"/>
            </a:ext>
          </a:extLst>
        </xdr:cNvPr>
        <xdr:cNvSpPr txBox="1">
          <a:spLocks noChangeArrowheads="1"/>
        </xdr:cNvSpPr>
      </xdr:nvSpPr>
      <xdr:spPr bwMode="auto">
        <a:xfrm>
          <a:off x="5613400" y="25006300"/>
          <a:ext cx="508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120650</xdr:colOff>
      <xdr:row>77</xdr:row>
      <xdr:rowOff>0</xdr:rowOff>
    </xdr:from>
    <xdr:to>
      <xdr:col>10</xdr:col>
      <xdr:colOff>171450</xdr:colOff>
      <xdr:row>78</xdr:row>
      <xdr:rowOff>9524</xdr:rowOff>
    </xdr:to>
    <xdr:sp macro="" textlink="">
      <xdr:nvSpPr>
        <xdr:cNvPr id="172028" name="Text Box 39">
          <a:extLst>
            <a:ext uri="{FF2B5EF4-FFF2-40B4-BE49-F238E27FC236}">
              <a16:creationId xmlns:a16="http://schemas.microsoft.com/office/drawing/2014/main" id="{00000000-0008-0000-0600-0000FC9F0200}"/>
            </a:ext>
          </a:extLst>
        </xdr:cNvPr>
        <xdr:cNvSpPr txBox="1">
          <a:spLocks noChangeArrowheads="1"/>
        </xdr:cNvSpPr>
      </xdr:nvSpPr>
      <xdr:spPr bwMode="auto">
        <a:xfrm>
          <a:off x="5613400" y="25006300"/>
          <a:ext cx="508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120650</xdr:colOff>
      <xdr:row>77</xdr:row>
      <xdr:rowOff>0</xdr:rowOff>
    </xdr:from>
    <xdr:to>
      <xdr:col>10</xdr:col>
      <xdr:colOff>171450</xdr:colOff>
      <xdr:row>78</xdr:row>
      <xdr:rowOff>9524</xdr:rowOff>
    </xdr:to>
    <xdr:sp macro="" textlink="">
      <xdr:nvSpPr>
        <xdr:cNvPr id="172029" name="Text Box 40">
          <a:extLst>
            <a:ext uri="{FF2B5EF4-FFF2-40B4-BE49-F238E27FC236}">
              <a16:creationId xmlns:a16="http://schemas.microsoft.com/office/drawing/2014/main" id="{00000000-0008-0000-0600-0000FD9F0200}"/>
            </a:ext>
          </a:extLst>
        </xdr:cNvPr>
        <xdr:cNvSpPr txBox="1">
          <a:spLocks noChangeArrowheads="1"/>
        </xdr:cNvSpPr>
      </xdr:nvSpPr>
      <xdr:spPr bwMode="auto">
        <a:xfrm>
          <a:off x="5613400" y="25006300"/>
          <a:ext cx="508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120650</xdr:colOff>
      <xdr:row>77</xdr:row>
      <xdr:rowOff>0</xdr:rowOff>
    </xdr:from>
    <xdr:to>
      <xdr:col>10</xdr:col>
      <xdr:colOff>171450</xdr:colOff>
      <xdr:row>78</xdr:row>
      <xdr:rowOff>9524</xdr:rowOff>
    </xdr:to>
    <xdr:sp macro="" textlink="">
      <xdr:nvSpPr>
        <xdr:cNvPr id="172030" name="Text Box 41">
          <a:extLst>
            <a:ext uri="{FF2B5EF4-FFF2-40B4-BE49-F238E27FC236}">
              <a16:creationId xmlns:a16="http://schemas.microsoft.com/office/drawing/2014/main" id="{00000000-0008-0000-0600-0000FE9F0200}"/>
            </a:ext>
          </a:extLst>
        </xdr:cNvPr>
        <xdr:cNvSpPr txBox="1">
          <a:spLocks noChangeArrowheads="1"/>
        </xdr:cNvSpPr>
      </xdr:nvSpPr>
      <xdr:spPr bwMode="auto">
        <a:xfrm>
          <a:off x="5613400" y="25006300"/>
          <a:ext cx="508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120650</xdr:colOff>
      <xdr:row>77</xdr:row>
      <xdr:rowOff>0</xdr:rowOff>
    </xdr:from>
    <xdr:to>
      <xdr:col>10</xdr:col>
      <xdr:colOff>171450</xdr:colOff>
      <xdr:row>78</xdr:row>
      <xdr:rowOff>9524</xdr:rowOff>
    </xdr:to>
    <xdr:sp macro="" textlink="">
      <xdr:nvSpPr>
        <xdr:cNvPr id="172031" name="Text Box 42">
          <a:extLst>
            <a:ext uri="{FF2B5EF4-FFF2-40B4-BE49-F238E27FC236}">
              <a16:creationId xmlns:a16="http://schemas.microsoft.com/office/drawing/2014/main" id="{00000000-0008-0000-0600-0000FF9F0200}"/>
            </a:ext>
          </a:extLst>
        </xdr:cNvPr>
        <xdr:cNvSpPr txBox="1">
          <a:spLocks noChangeArrowheads="1"/>
        </xdr:cNvSpPr>
      </xdr:nvSpPr>
      <xdr:spPr bwMode="auto">
        <a:xfrm>
          <a:off x="5613400" y="25006300"/>
          <a:ext cx="508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120650</xdr:colOff>
      <xdr:row>77</xdr:row>
      <xdr:rowOff>0</xdr:rowOff>
    </xdr:from>
    <xdr:to>
      <xdr:col>10</xdr:col>
      <xdr:colOff>171450</xdr:colOff>
      <xdr:row>78</xdr:row>
      <xdr:rowOff>9524</xdr:rowOff>
    </xdr:to>
    <xdr:sp macro="" textlink="">
      <xdr:nvSpPr>
        <xdr:cNvPr id="174080" name="Text Box 43">
          <a:extLst>
            <a:ext uri="{FF2B5EF4-FFF2-40B4-BE49-F238E27FC236}">
              <a16:creationId xmlns:a16="http://schemas.microsoft.com/office/drawing/2014/main" id="{00000000-0008-0000-0600-000000A80200}"/>
            </a:ext>
          </a:extLst>
        </xdr:cNvPr>
        <xdr:cNvSpPr txBox="1">
          <a:spLocks noChangeArrowheads="1"/>
        </xdr:cNvSpPr>
      </xdr:nvSpPr>
      <xdr:spPr bwMode="auto">
        <a:xfrm>
          <a:off x="5613400" y="25006300"/>
          <a:ext cx="508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120650</xdr:colOff>
      <xdr:row>77</xdr:row>
      <xdr:rowOff>0</xdr:rowOff>
    </xdr:from>
    <xdr:to>
      <xdr:col>10</xdr:col>
      <xdr:colOff>171450</xdr:colOff>
      <xdr:row>78</xdr:row>
      <xdr:rowOff>9524</xdr:rowOff>
    </xdr:to>
    <xdr:sp macro="" textlink="">
      <xdr:nvSpPr>
        <xdr:cNvPr id="174081" name="Text Box 44">
          <a:extLst>
            <a:ext uri="{FF2B5EF4-FFF2-40B4-BE49-F238E27FC236}">
              <a16:creationId xmlns:a16="http://schemas.microsoft.com/office/drawing/2014/main" id="{00000000-0008-0000-0600-000001A80200}"/>
            </a:ext>
          </a:extLst>
        </xdr:cNvPr>
        <xdr:cNvSpPr txBox="1">
          <a:spLocks noChangeArrowheads="1"/>
        </xdr:cNvSpPr>
      </xdr:nvSpPr>
      <xdr:spPr bwMode="auto">
        <a:xfrm>
          <a:off x="5613400" y="25006300"/>
          <a:ext cx="508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120650</xdr:colOff>
      <xdr:row>77</xdr:row>
      <xdr:rowOff>0</xdr:rowOff>
    </xdr:from>
    <xdr:to>
      <xdr:col>10</xdr:col>
      <xdr:colOff>171450</xdr:colOff>
      <xdr:row>78</xdr:row>
      <xdr:rowOff>9524</xdr:rowOff>
    </xdr:to>
    <xdr:sp macro="" textlink="">
      <xdr:nvSpPr>
        <xdr:cNvPr id="174082" name="Text Box 47">
          <a:extLst>
            <a:ext uri="{FF2B5EF4-FFF2-40B4-BE49-F238E27FC236}">
              <a16:creationId xmlns:a16="http://schemas.microsoft.com/office/drawing/2014/main" id="{00000000-0008-0000-0600-000002A80200}"/>
            </a:ext>
          </a:extLst>
        </xdr:cNvPr>
        <xdr:cNvSpPr txBox="1">
          <a:spLocks noChangeArrowheads="1"/>
        </xdr:cNvSpPr>
      </xdr:nvSpPr>
      <xdr:spPr bwMode="auto">
        <a:xfrm>
          <a:off x="5613400" y="25006300"/>
          <a:ext cx="508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120650</xdr:colOff>
      <xdr:row>77</xdr:row>
      <xdr:rowOff>0</xdr:rowOff>
    </xdr:from>
    <xdr:to>
      <xdr:col>6</xdr:col>
      <xdr:colOff>180975</xdr:colOff>
      <xdr:row>78</xdr:row>
      <xdr:rowOff>9524</xdr:rowOff>
    </xdr:to>
    <xdr:sp macro="" textlink="">
      <xdr:nvSpPr>
        <xdr:cNvPr id="174083" name="Text Box 48">
          <a:extLst>
            <a:ext uri="{FF2B5EF4-FFF2-40B4-BE49-F238E27FC236}">
              <a16:creationId xmlns:a16="http://schemas.microsoft.com/office/drawing/2014/main" id="{00000000-0008-0000-0600-000003A80200}"/>
            </a:ext>
          </a:extLst>
        </xdr:cNvPr>
        <xdr:cNvSpPr txBox="1">
          <a:spLocks noChangeArrowheads="1"/>
        </xdr:cNvSpPr>
      </xdr:nvSpPr>
      <xdr:spPr bwMode="auto">
        <a:xfrm>
          <a:off x="3663950" y="25006300"/>
          <a:ext cx="5715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120650</xdr:colOff>
      <xdr:row>77</xdr:row>
      <xdr:rowOff>0</xdr:rowOff>
    </xdr:from>
    <xdr:to>
      <xdr:col>6</xdr:col>
      <xdr:colOff>180975</xdr:colOff>
      <xdr:row>78</xdr:row>
      <xdr:rowOff>9524</xdr:rowOff>
    </xdr:to>
    <xdr:sp macro="" textlink="">
      <xdr:nvSpPr>
        <xdr:cNvPr id="174084" name="Text Box 49">
          <a:extLst>
            <a:ext uri="{FF2B5EF4-FFF2-40B4-BE49-F238E27FC236}">
              <a16:creationId xmlns:a16="http://schemas.microsoft.com/office/drawing/2014/main" id="{00000000-0008-0000-0600-000004A80200}"/>
            </a:ext>
          </a:extLst>
        </xdr:cNvPr>
        <xdr:cNvSpPr txBox="1">
          <a:spLocks noChangeArrowheads="1"/>
        </xdr:cNvSpPr>
      </xdr:nvSpPr>
      <xdr:spPr bwMode="auto">
        <a:xfrm>
          <a:off x="3663950" y="25006300"/>
          <a:ext cx="5715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120650</xdr:colOff>
      <xdr:row>77</xdr:row>
      <xdr:rowOff>0</xdr:rowOff>
    </xdr:from>
    <xdr:to>
      <xdr:col>10</xdr:col>
      <xdr:colOff>171450</xdr:colOff>
      <xdr:row>78</xdr:row>
      <xdr:rowOff>9524</xdr:rowOff>
    </xdr:to>
    <xdr:sp macro="" textlink="">
      <xdr:nvSpPr>
        <xdr:cNvPr id="174085" name="Text Box 50">
          <a:extLst>
            <a:ext uri="{FF2B5EF4-FFF2-40B4-BE49-F238E27FC236}">
              <a16:creationId xmlns:a16="http://schemas.microsoft.com/office/drawing/2014/main" id="{00000000-0008-0000-0600-000005A80200}"/>
            </a:ext>
          </a:extLst>
        </xdr:cNvPr>
        <xdr:cNvSpPr txBox="1">
          <a:spLocks noChangeArrowheads="1"/>
        </xdr:cNvSpPr>
      </xdr:nvSpPr>
      <xdr:spPr bwMode="auto">
        <a:xfrm>
          <a:off x="5613400" y="25006300"/>
          <a:ext cx="508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120650</xdr:colOff>
      <xdr:row>77</xdr:row>
      <xdr:rowOff>0</xdr:rowOff>
    </xdr:from>
    <xdr:to>
      <xdr:col>10</xdr:col>
      <xdr:colOff>171450</xdr:colOff>
      <xdr:row>78</xdr:row>
      <xdr:rowOff>9524</xdr:rowOff>
    </xdr:to>
    <xdr:sp macro="" textlink="">
      <xdr:nvSpPr>
        <xdr:cNvPr id="174086" name="Text Box 51">
          <a:extLst>
            <a:ext uri="{FF2B5EF4-FFF2-40B4-BE49-F238E27FC236}">
              <a16:creationId xmlns:a16="http://schemas.microsoft.com/office/drawing/2014/main" id="{00000000-0008-0000-0600-000006A80200}"/>
            </a:ext>
          </a:extLst>
        </xdr:cNvPr>
        <xdr:cNvSpPr txBox="1">
          <a:spLocks noChangeArrowheads="1"/>
        </xdr:cNvSpPr>
      </xdr:nvSpPr>
      <xdr:spPr bwMode="auto">
        <a:xfrm>
          <a:off x="5613400" y="25006300"/>
          <a:ext cx="508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120650</xdr:colOff>
      <xdr:row>77</xdr:row>
      <xdr:rowOff>0</xdr:rowOff>
    </xdr:from>
    <xdr:to>
      <xdr:col>10</xdr:col>
      <xdr:colOff>171450</xdr:colOff>
      <xdr:row>78</xdr:row>
      <xdr:rowOff>9524</xdr:rowOff>
    </xdr:to>
    <xdr:sp macro="" textlink="">
      <xdr:nvSpPr>
        <xdr:cNvPr id="174087" name="Text Box 52">
          <a:extLst>
            <a:ext uri="{FF2B5EF4-FFF2-40B4-BE49-F238E27FC236}">
              <a16:creationId xmlns:a16="http://schemas.microsoft.com/office/drawing/2014/main" id="{00000000-0008-0000-0600-000007A80200}"/>
            </a:ext>
          </a:extLst>
        </xdr:cNvPr>
        <xdr:cNvSpPr txBox="1">
          <a:spLocks noChangeArrowheads="1"/>
        </xdr:cNvSpPr>
      </xdr:nvSpPr>
      <xdr:spPr bwMode="auto">
        <a:xfrm>
          <a:off x="5613400" y="25006300"/>
          <a:ext cx="508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120650</xdr:colOff>
      <xdr:row>77</xdr:row>
      <xdr:rowOff>0</xdr:rowOff>
    </xdr:from>
    <xdr:to>
      <xdr:col>10</xdr:col>
      <xdr:colOff>171450</xdr:colOff>
      <xdr:row>78</xdr:row>
      <xdr:rowOff>9524</xdr:rowOff>
    </xdr:to>
    <xdr:sp macro="" textlink="">
      <xdr:nvSpPr>
        <xdr:cNvPr id="174088" name="Text Box 53">
          <a:extLst>
            <a:ext uri="{FF2B5EF4-FFF2-40B4-BE49-F238E27FC236}">
              <a16:creationId xmlns:a16="http://schemas.microsoft.com/office/drawing/2014/main" id="{00000000-0008-0000-0600-000008A80200}"/>
            </a:ext>
          </a:extLst>
        </xdr:cNvPr>
        <xdr:cNvSpPr txBox="1">
          <a:spLocks noChangeArrowheads="1"/>
        </xdr:cNvSpPr>
      </xdr:nvSpPr>
      <xdr:spPr bwMode="auto">
        <a:xfrm>
          <a:off x="5613400" y="25006300"/>
          <a:ext cx="508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120650</xdr:colOff>
      <xdr:row>77</xdr:row>
      <xdr:rowOff>0</xdr:rowOff>
    </xdr:from>
    <xdr:to>
      <xdr:col>10</xdr:col>
      <xdr:colOff>171450</xdr:colOff>
      <xdr:row>78</xdr:row>
      <xdr:rowOff>9524</xdr:rowOff>
    </xdr:to>
    <xdr:sp macro="" textlink="">
      <xdr:nvSpPr>
        <xdr:cNvPr id="174089" name="Text Box 54">
          <a:extLst>
            <a:ext uri="{FF2B5EF4-FFF2-40B4-BE49-F238E27FC236}">
              <a16:creationId xmlns:a16="http://schemas.microsoft.com/office/drawing/2014/main" id="{00000000-0008-0000-0600-000009A80200}"/>
            </a:ext>
          </a:extLst>
        </xdr:cNvPr>
        <xdr:cNvSpPr txBox="1">
          <a:spLocks noChangeArrowheads="1"/>
        </xdr:cNvSpPr>
      </xdr:nvSpPr>
      <xdr:spPr bwMode="auto">
        <a:xfrm>
          <a:off x="5613400" y="25006300"/>
          <a:ext cx="508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120650</xdr:colOff>
      <xdr:row>77</xdr:row>
      <xdr:rowOff>0</xdr:rowOff>
    </xdr:from>
    <xdr:to>
      <xdr:col>10</xdr:col>
      <xdr:colOff>171450</xdr:colOff>
      <xdr:row>78</xdr:row>
      <xdr:rowOff>9524</xdr:rowOff>
    </xdr:to>
    <xdr:sp macro="" textlink="">
      <xdr:nvSpPr>
        <xdr:cNvPr id="174090" name="Text Box 55">
          <a:extLst>
            <a:ext uri="{FF2B5EF4-FFF2-40B4-BE49-F238E27FC236}">
              <a16:creationId xmlns:a16="http://schemas.microsoft.com/office/drawing/2014/main" id="{00000000-0008-0000-0600-00000AA80200}"/>
            </a:ext>
          </a:extLst>
        </xdr:cNvPr>
        <xdr:cNvSpPr txBox="1">
          <a:spLocks noChangeArrowheads="1"/>
        </xdr:cNvSpPr>
      </xdr:nvSpPr>
      <xdr:spPr bwMode="auto">
        <a:xfrm>
          <a:off x="5613400" y="25006300"/>
          <a:ext cx="508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120650</xdr:colOff>
      <xdr:row>77</xdr:row>
      <xdr:rowOff>0</xdr:rowOff>
    </xdr:from>
    <xdr:to>
      <xdr:col>10</xdr:col>
      <xdr:colOff>171450</xdr:colOff>
      <xdr:row>78</xdr:row>
      <xdr:rowOff>9524</xdr:rowOff>
    </xdr:to>
    <xdr:sp macro="" textlink="">
      <xdr:nvSpPr>
        <xdr:cNvPr id="174091" name="Text Box 56">
          <a:extLst>
            <a:ext uri="{FF2B5EF4-FFF2-40B4-BE49-F238E27FC236}">
              <a16:creationId xmlns:a16="http://schemas.microsoft.com/office/drawing/2014/main" id="{00000000-0008-0000-0600-00000BA80200}"/>
            </a:ext>
          </a:extLst>
        </xdr:cNvPr>
        <xdr:cNvSpPr txBox="1">
          <a:spLocks noChangeArrowheads="1"/>
        </xdr:cNvSpPr>
      </xdr:nvSpPr>
      <xdr:spPr bwMode="auto">
        <a:xfrm>
          <a:off x="5613400" y="25006300"/>
          <a:ext cx="508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120650</xdr:colOff>
      <xdr:row>77</xdr:row>
      <xdr:rowOff>0</xdr:rowOff>
    </xdr:from>
    <xdr:to>
      <xdr:col>10</xdr:col>
      <xdr:colOff>171450</xdr:colOff>
      <xdr:row>78</xdr:row>
      <xdr:rowOff>9524</xdr:rowOff>
    </xdr:to>
    <xdr:sp macro="" textlink="">
      <xdr:nvSpPr>
        <xdr:cNvPr id="174092" name="Text Box 57">
          <a:extLst>
            <a:ext uri="{FF2B5EF4-FFF2-40B4-BE49-F238E27FC236}">
              <a16:creationId xmlns:a16="http://schemas.microsoft.com/office/drawing/2014/main" id="{00000000-0008-0000-0600-00000CA80200}"/>
            </a:ext>
          </a:extLst>
        </xdr:cNvPr>
        <xdr:cNvSpPr txBox="1">
          <a:spLocks noChangeArrowheads="1"/>
        </xdr:cNvSpPr>
      </xdr:nvSpPr>
      <xdr:spPr bwMode="auto">
        <a:xfrm>
          <a:off x="5613400" y="25006300"/>
          <a:ext cx="508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120650</xdr:colOff>
      <xdr:row>77</xdr:row>
      <xdr:rowOff>0</xdr:rowOff>
    </xdr:from>
    <xdr:to>
      <xdr:col>6</xdr:col>
      <xdr:colOff>180975</xdr:colOff>
      <xdr:row>78</xdr:row>
      <xdr:rowOff>9524</xdr:rowOff>
    </xdr:to>
    <xdr:sp macro="" textlink="">
      <xdr:nvSpPr>
        <xdr:cNvPr id="174093" name="Text Box 59">
          <a:extLst>
            <a:ext uri="{FF2B5EF4-FFF2-40B4-BE49-F238E27FC236}">
              <a16:creationId xmlns:a16="http://schemas.microsoft.com/office/drawing/2014/main" id="{00000000-0008-0000-0600-00000DA80200}"/>
            </a:ext>
          </a:extLst>
        </xdr:cNvPr>
        <xdr:cNvSpPr txBox="1">
          <a:spLocks noChangeArrowheads="1"/>
        </xdr:cNvSpPr>
      </xdr:nvSpPr>
      <xdr:spPr bwMode="auto">
        <a:xfrm>
          <a:off x="3663950" y="25006300"/>
          <a:ext cx="5715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28575</xdr:colOff>
      <xdr:row>0</xdr:row>
      <xdr:rowOff>104775</xdr:rowOff>
    </xdr:from>
    <xdr:to>
      <xdr:col>10</xdr:col>
      <xdr:colOff>412750</xdr:colOff>
      <xdr:row>0</xdr:row>
      <xdr:rowOff>790575</xdr:rowOff>
    </xdr:to>
    <xdr:sp macro="" textlink="">
      <xdr:nvSpPr>
        <xdr:cNvPr id="174094" name="Freeform 60">
          <a:extLst>
            <a:ext uri="{FF2B5EF4-FFF2-40B4-BE49-F238E27FC236}">
              <a16:creationId xmlns:a16="http://schemas.microsoft.com/office/drawing/2014/main" id="{00000000-0008-0000-0600-00000EA80200}"/>
            </a:ext>
          </a:extLst>
        </xdr:cNvPr>
        <xdr:cNvSpPr>
          <a:spLocks/>
        </xdr:cNvSpPr>
      </xdr:nvSpPr>
      <xdr:spPr bwMode="auto">
        <a:xfrm>
          <a:off x="28575" y="104775"/>
          <a:ext cx="5898092" cy="685800"/>
        </a:xfrm>
        <a:custGeom>
          <a:avLst/>
          <a:gdLst>
            <a:gd name="T0" fmla="*/ 2147483646 w 863"/>
            <a:gd name="T1" fmla="*/ 0 h 124"/>
            <a:gd name="T2" fmla="*/ 2147483646 w 863"/>
            <a:gd name="T3" fmla="*/ 0 h 124"/>
            <a:gd name="T4" fmla="*/ 2147483646 w 863"/>
            <a:gd name="T5" fmla="*/ 2147483646 h 124"/>
            <a:gd name="T6" fmla="*/ 2147483646 w 863"/>
            <a:gd name="T7" fmla="*/ 2147483646 h 124"/>
            <a:gd name="T8" fmla="*/ 2147483646 w 863"/>
            <a:gd name="T9" fmla="*/ 2147483646 h 124"/>
            <a:gd name="T10" fmla="*/ 2147483646 w 863"/>
            <a:gd name="T11" fmla="*/ 2147483646 h 124"/>
            <a:gd name="T12" fmla="*/ 0 w 863"/>
            <a:gd name="T13" fmla="*/ 2147483646 h 124"/>
            <a:gd name="T14" fmla="*/ 0 w 863"/>
            <a:gd name="T15" fmla="*/ 2147483646 h 124"/>
            <a:gd name="T16" fmla="*/ 2147483646 w 863"/>
            <a:gd name="T17" fmla="*/ 0 h 12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863"/>
            <a:gd name="T28" fmla="*/ 0 h 124"/>
            <a:gd name="T29" fmla="*/ 863 w 863"/>
            <a:gd name="T30" fmla="*/ 124 h 124"/>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863" h="124">
              <a:moveTo>
                <a:pt x="431" y="0"/>
              </a:moveTo>
              <a:cubicBezTo>
                <a:pt x="848" y="0"/>
                <a:pt x="848" y="0"/>
                <a:pt x="848" y="0"/>
              </a:cubicBezTo>
              <a:cubicBezTo>
                <a:pt x="856" y="0"/>
                <a:pt x="863" y="6"/>
                <a:pt x="863" y="15"/>
              </a:cubicBezTo>
              <a:cubicBezTo>
                <a:pt x="863" y="110"/>
                <a:pt x="863" y="110"/>
                <a:pt x="863" y="110"/>
              </a:cubicBezTo>
              <a:cubicBezTo>
                <a:pt x="863" y="118"/>
                <a:pt x="856" y="124"/>
                <a:pt x="848" y="124"/>
              </a:cubicBezTo>
              <a:cubicBezTo>
                <a:pt x="14" y="124"/>
                <a:pt x="14" y="124"/>
                <a:pt x="14" y="124"/>
              </a:cubicBezTo>
              <a:cubicBezTo>
                <a:pt x="6" y="124"/>
                <a:pt x="0" y="118"/>
                <a:pt x="0" y="110"/>
              </a:cubicBezTo>
              <a:cubicBezTo>
                <a:pt x="0" y="15"/>
                <a:pt x="0" y="15"/>
                <a:pt x="0" y="15"/>
              </a:cubicBezTo>
              <a:cubicBezTo>
                <a:pt x="0" y="6"/>
                <a:pt x="6" y="0"/>
                <a:pt x="14" y="0"/>
              </a:cubicBezTo>
            </a:path>
          </a:pathLst>
        </a:custGeom>
        <a:solidFill>
          <a:srgbClr val="091C5A"/>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178858</xdr:colOff>
      <xdr:row>0</xdr:row>
      <xdr:rowOff>295275</xdr:rowOff>
    </xdr:from>
    <xdr:to>
      <xdr:col>10</xdr:col>
      <xdr:colOff>116416</xdr:colOff>
      <xdr:row>0</xdr:row>
      <xdr:rowOff>696870</xdr:rowOff>
    </xdr:to>
    <xdr:sp macro="" textlink="">
      <xdr:nvSpPr>
        <xdr:cNvPr id="21565" name="Text Box 61">
          <a:extLst>
            <a:ext uri="{FF2B5EF4-FFF2-40B4-BE49-F238E27FC236}">
              <a16:creationId xmlns:a16="http://schemas.microsoft.com/office/drawing/2014/main" id="{00000000-0008-0000-0600-00003D540000}"/>
            </a:ext>
          </a:extLst>
        </xdr:cNvPr>
        <xdr:cNvSpPr txBox="1">
          <a:spLocks noChangeArrowheads="1"/>
        </xdr:cNvSpPr>
      </xdr:nvSpPr>
      <xdr:spPr bwMode="auto">
        <a:xfrm>
          <a:off x="178858" y="295275"/>
          <a:ext cx="5451475" cy="401595"/>
        </a:xfrm>
        <a:prstGeom prst="rect">
          <a:avLst/>
        </a:prstGeom>
        <a:noFill/>
        <a:ln w="9525">
          <a:noFill/>
          <a:miter lim="800000"/>
          <a:headEnd/>
          <a:tailEnd/>
        </a:ln>
      </xdr:spPr>
      <xdr:txBody>
        <a:bodyPr vertOverflow="clip" wrap="square" lIns="0" tIns="0" rIns="0" bIns="0" anchor="t" upright="1"/>
        <a:lstStyle/>
        <a:p>
          <a:pPr algn="ctr" rtl="0">
            <a:defRPr sz="1000"/>
          </a:pPr>
          <a:r>
            <a:rPr lang="en-AU" sz="1800" b="1" i="0" strike="noStrike">
              <a:solidFill>
                <a:srgbClr val="FFFF00"/>
              </a:solidFill>
              <a:latin typeface="Arial"/>
              <a:cs typeface="Arial"/>
            </a:rPr>
            <a:t>Gate 4: LAUNCH PLAN - </a:t>
          </a:r>
          <a:r>
            <a:rPr lang="en-AU" sz="1600" b="1" i="0" strike="noStrike">
              <a:solidFill>
                <a:srgbClr val="FFFF00"/>
              </a:solidFill>
              <a:latin typeface="Arial"/>
              <a:cs typeface="Arial"/>
            </a:rPr>
            <a:t>Sales, Marketing, Financials</a:t>
          </a:r>
          <a:endParaRPr lang="en-AU" sz="1400" b="1" i="0" strike="noStrike">
            <a:solidFill>
              <a:srgbClr val="FFFF00"/>
            </a:solidFill>
            <a:latin typeface="Arial"/>
            <a:cs typeface="Arial"/>
          </a:endParaRPr>
        </a:p>
        <a:p>
          <a:pPr algn="l" rtl="0">
            <a:defRPr sz="1000"/>
          </a:pPr>
          <a:endParaRPr lang="en-AU" sz="1800" b="0" i="0" strike="noStrike">
            <a:solidFill>
              <a:srgbClr val="FFFFFF"/>
            </a:solidFill>
            <a:latin typeface="Arial"/>
            <a:cs typeface="Arial"/>
          </a:endParaRPr>
        </a:p>
        <a:p>
          <a:pPr algn="l" rtl="0">
            <a:defRPr sz="1000"/>
          </a:pPr>
          <a:endParaRPr lang="en-AU" sz="1800" b="0" i="0" strike="noStrike">
            <a:solidFill>
              <a:srgbClr val="FFFFFF"/>
            </a:solidFill>
            <a:latin typeface="Arial"/>
            <a:cs typeface="Arial"/>
          </a:endParaRPr>
        </a:p>
        <a:p>
          <a:pPr algn="l" rtl="0">
            <a:defRPr sz="1000"/>
          </a:pPr>
          <a:endParaRPr lang="en-AU" sz="1800" b="0" i="0" strike="noStrike">
            <a:solidFill>
              <a:srgbClr val="FFFFFF"/>
            </a:solidFill>
            <a:latin typeface="Arial"/>
            <a:cs typeface="Arial"/>
          </a:endParaRPr>
        </a:p>
      </xdr:txBody>
    </xdr:sp>
    <xdr:clientData/>
  </xdr:twoCellAnchor>
  <xdr:twoCellAnchor>
    <xdr:from>
      <xdr:col>11</xdr:col>
      <xdr:colOff>11642</xdr:colOff>
      <xdr:row>0</xdr:row>
      <xdr:rowOff>252941</xdr:rowOff>
    </xdr:from>
    <xdr:to>
      <xdr:col>16</xdr:col>
      <xdr:colOff>168088</xdr:colOff>
      <xdr:row>0</xdr:row>
      <xdr:rowOff>722841</xdr:rowOff>
    </xdr:to>
    <xdr:sp macro="" textlink="">
      <xdr:nvSpPr>
        <xdr:cNvPr id="174096" name="Freeform 68">
          <a:extLst>
            <a:ext uri="{FF2B5EF4-FFF2-40B4-BE49-F238E27FC236}">
              <a16:creationId xmlns:a16="http://schemas.microsoft.com/office/drawing/2014/main" id="{00000000-0008-0000-0600-000010A80200}"/>
            </a:ext>
          </a:extLst>
        </xdr:cNvPr>
        <xdr:cNvSpPr>
          <a:spLocks/>
        </xdr:cNvSpPr>
      </xdr:nvSpPr>
      <xdr:spPr bwMode="auto">
        <a:xfrm>
          <a:off x="7418730" y="252941"/>
          <a:ext cx="2733799" cy="469900"/>
        </a:xfrm>
        <a:custGeom>
          <a:avLst/>
          <a:gdLst>
            <a:gd name="T0" fmla="*/ 2147483646 w 863"/>
            <a:gd name="T1" fmla="*/ 0 h 124"/>
            <a:gd name="T2" fmla="*/ 2147483646 w 863"/>
            <a:gd name="T3" fmla="*/ 0 h 124"/>
            <a:gd name="T4" fmla="*/ 2147483646 w 863"/>
            <a:gd name="T5" fmla="*/ 2147483646 h 124"/>
            <a:gd name="T6" fmla="*/ 2147483646 w 863"/>
            <a:gd name="T7" fmla="*/ 2147483646 h 124"/>
            <a:gd name="T8" fmla="*/ 2147483646 w 863"/>
            <a:gd name="T9" fmla="*/ 2147483646 h 124"/>
            <a:gd name="T10" fmla="*/ 2147483646 w 863"/>
            <a:gd name="T11" fmla="*/ 2147483646 h 124"/>
            <a:gd name="T12" fmla="*/ 0 w 863"/>
            <a:gd name="T13" fmla="*/ 2147483646 h 124"/>
            <a:gd name="T14" fmla="*/ 0 w 863"/>
            <a:gd name="T15" fmla="*/ 2147483646 h 124"/>
            <a:gd name="T16" fmla="*/ 2147483646 w 863"/>
            <a:gd name="T17" fmla="*/ 0 h 12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863"/>
            <a:gd name="T28" fmla="*/ 0 h 124"/>
            <a:gd name="T29" fmla="*/ 863 w 863"/>
            <a:gd name="T30" fmla="*/ 124 h 124"/>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863" h="124">
              <a:moveTo>
                <a:pt x="431" y="0"/>
              </a:moveTo>
              <a:cubicBezTo>
                <a:pt x="848" y="0"/>
                <a:pt x="848" y="0"/>
                <a:pt x="848" y="0"/>
              </a:cubicBezTo>
              <a:cubicBezTo>
                <a:pt x="856" y="0"/>
                <a:pt x="863" y="6"/>
                <a:pt x="863" y="15"/>
              </a:cubicBezTo>
              <a:cubicBezTo>
                <a:pt x="863" y="110"/>
                <a:pt x="863" y="110"/>
                <a:pt x="863" y="110"/>
              </a:cubicBezTo>
              <a:cubicBezTo>
                <a:pt x="863" y="118"/>
                <a:pt x="856" y="124"/>
                <a:pt x="848" y="124"/>
              </a:cubicBezTo>
              <a:cubicBezTo>
                <a:pt x="14" y="124"/>
                <a:pt x="14" y="124"/>
                <a:pt x="14" y="124"/>
              </a:cubicBezTo>
              <a:cubicBezTo>
                <a:pt x="6" y="124"/>
                <a:pt x="0" y="118"/>
                <a:pt x="0" y="110"/>
              </a:cubicBezTo>
              <a:cubicBezTo>
                <a:pt x="0" y="15"/>
                <a:pt x="0" y="15"/>
                <a:pt x="0" y="15"/>
              </a:cubicBezTo>
              <a:cubicBezTo>
                <a:pt x="0" y="6"/>
                <a:pt x="6" y="0"/>
                <a:pt x="14" y="0"/>
              </a:cubicBezTo>
            </a:path>
          </a:pathLst>
        </a:custGeom>
        <a:solidFill>
          <a:srgbClr val="C0C0C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163687</xdr:colOff>
      <xdr:row>0</xdr:row>
      <xdr:rowOff>395816</xdr:rowOff>
    </xdr:from>
    <xdr:to>
      <xdr:col>16</xdr:col>
      <xdr:colOff>190499</xdr:colOff>
      <xdr:row>0</xdr:row>
      <xdr:rowOff>684611</xdr:rowOff>
    </xdr:to>
    <xdr:sp macro="" textlink="">
      <xdr:nvSpPr>
        <xdr:cNvPr id="21573" name="Text Box 69">
          <a:extLst>
            <a:ext uri="{FF2B5EF4-FFF2-40B4-BE49-F238E27FC236}">
              <a16:creationId xmlns:a16="http://schemas.microsoft.com/office/drawing/2014/main" id="{00000000-0008-0000-0600-000045540000}"/>
            </a:ext>
          </a:extLst>
        </xdr:cNvPr>
        <xdr:cNvSpPr txBox="1">
          <a:spLocks noChangeArrowheads="1"/>
        </xdr:cNvSpPr>
      </xdr:nvSpPr>
      <xdr:spPr bwMode="auto">
        <a:xfrm>
          <a:off x="7570775" y="395816"/>
          <a:ext cx="2604165" cy="288795"/>
        </a:xfrm>
        <a:prstGeom prst="rect">
          <a:avLst/>
        </a:prstGeom>
        <a:noFill/>
        <a:ln w="9525">
          <a:noFill/>
          <a:miter lim="800000"/>
          <a:headEnd/>
          <a:tailEnd/>
        </a:ln>
      </xdr:spPr>
      <xdr:txBody>
        <a:bodyPr vertOverflow="clip" wrap="square" lIns="27432" tIns="22860" rIns="0" bIns="0" anchor="t" upright="1"/>
        <a:lstStyle/>
        <a:p>
          <a:pPr algn="l" rtl="0">
            <a:defRPr sz="1000"/>
          </a:pPr>
          <a:r>
            <a:rPr lang="en-AU" sz="1100" b="1" i="0" strike="noStrike">
              <a:solidFill>
                <a:srgbClr val="C00000"/>
              </a:solidFill>
              <a:latin typeface="Arial"/>
              <a:cs typeface="Arial"/>
            </a:rPr>
            <a:t>Decision - Go / Stop /  Hold / Recycle</a:t>
          </a:r>
        </a:p>
      </xdr:txBody>
    </xdr:sp>
    <xdr:clientData/>
  </xdr:twoCellAnchor>
  <xdr:twoCellAnchor editAs="oneCell">
    <xdr:from>
      <xdr:col>6</xdr:col>
      <xdr:colOff>120650</xdr:colOff>
      <xdr:row>63</xdr:row>
      <xdr:rowOff>0</xdr:rowOff>
    </xdr:from>
    <xdr:to>
      <xdr:col>6</xdr:col>
      <xdr:colOff>180975</xdr:colOff>
      <xdr:row>63</xdr:row>
      <xdr:rowOff>133350</xdr:rowOff>
    </xdr:to>
    <xdr:sp macro="" textlink="">
      <xdr:nvSpPr>
        <xdr:cNvPr id="174098" name="Text Box 70">
          <a:extLst>
            <a:ext uri="{FF2B5EF4-FFF2-40B4-BE49-F238E27FC236}">
              <a16:creationId xmlns:a16="http://schemas.microsoft.com/office/drawing/2014/main" id="{00000000-0008-0000-0600-000012A80200}"/>
            </a:ext>
          </a:extLst>
        </xdr:cNvPr>
        <xdr:cNvSpPr txBox="1">
          <a:spLocks noChangeArrowheads="1"/>
        </xdr:cNvSpPr>
      </xdr:nvSpPr>
      <xdr:spPr bwMode="auto">
        <a:xfrm>
          <a:off x="3663950" y="20002500"/>
          <a:ext cx="571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120650</xdr:colOff>
      <xdr:row>63</xdr:row>
      <xdr:rowOff>0</xdr:rowOff>
    </xdr:from>
    <xdr:to>
      <xdr:col>6</xdr:col>
      <xdr:colOff>180975</xdr:colOff>
      <xdr:row>63</xdr:row>
      <xdr:rowOff>133350</xdr:rowOff>
    </xdr:to>
    <xdr:sp macro="" textlink="">
      <xdr:nvSpPr>
        <xdr:cNvPr id="174099" name="Text Box 71">
          <a:extLst>
            <a:ext uri="{FF2B5EF4-FFF2-40B4-BE49-F238E27FC236}">
              <a16:creationId xmlns:a16="http://schemas.microsoft.com/office/drawing/2014/main" id="{00000000-0008-0000-0600-000013A80200}"/>
            </a:ext>
          </a:extLst>
        </xdr:cNvPr>
        <xdr:cNvSpPr txBox="1">
          <a:spLocks noChangeArrowheads="1"/>
        </xdr:cNvSpPr>
      </xdr:nvSpPr>
      <xdr:spPr bwMode="auto">
        <a:xfrm>
          <a:off x="3663950" y="20002500"/>
          <a:ext cx="571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82</xdr:row>
      <xdr:rowOff>0</xdr:rowOff>
    </xdr:from>
    <xdr:to>
      <xdr:col>5</xdr:col>
      <xdr:colOff>47625</xdr:colOff>
      <xdr:row>82</xdr:row>
      <xdr:rowOff>133350</xdr:rowOff>
    </xdr:to>
    <xdr:sp macro="" textlink="">
      <xdr:nvSpPr>
        <xdr:cNvPr id="174100" name="Text Box 72">
          <a:extLst>
            <a:ext uri="{FF2B5EF4-FFF2-40B4-BE49-F238E27FC236}">
              <a16:creationId xmlns:a16="http://schemas.microsoft.com/office/drawing/2014/main" id="{00000000-0008-0000-0600-000014A80200}"/>
            </a:ext>
          </a:extLst>
        </xdr:cNvPr>
        <xdr:cNvSpPr txBox="1">
          <a:spLocks noChangeArrowheads="1"/>
        </xdr:cNvSpPr>
      </xdr:nvSpPr>
      <xdr:spPr bwMode="auto">
        <a:xfrm>
          <a:off x="2794000" y="25958800"/>
          <a:ext cx="444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82</xdr:row>
      <xdr:rowOff>0</xdr:rowOff>
    </xdr:from>
    <xdr:to>
      <xdr:col>5</xdr:col>
      <xdr:colOff>47625</xdr:colOff>
      <xdr:row>82</xdr:row>
      <xdr:rowOff>133350</xdr:rowOff>
    </xdr:to>
    <xdr:sp macro="" textlink="">
      <xdr:nvSpPr>
        <xdr:cNvPr id="174101" name="Text Box 73">
          <a:extLst>
            <a:ext uri="{FF2B5EF4-FFF2-40B4-BE49-F238E27FC236}">
              <a16:creationId xmlns:a16="http://schemas.microsoft.com/office/drawing/2014/main" id="{00000000-0008-0000-0600-000015A80200}"/>
            </a:ext>
          </a:extLst>
        </xdr:cNvPr>
        <xdr:cNvSpPr txBox="1">
          <a:spLocks noChangeArrowheads="1"/>
        </xdr:cNvSpPr>
      </xdr:nvSpPr>
      <xdr:spPr bwMode="auto">
        <a:xfrm>
          <a:off x="2794000" y="25958800"/>
          <a:ext cx="444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82</xdr:row>
      <xdr:rowOff>0</xdr:rowOff>
    </xdr:from>
    <xdr:to>
      <xdr:col>5</xdr:col>
      <xdr:colOff>47625</xdr:colOff>
      <xdr:row>82</xdr:row>
      <xdr:rowOff>133350</xdr:rowOff>
    </xdr:to>
    <xdr:sp macro="" textlink="">
      <xdr:nvSpPr>
        <xdr:cNvPr id="174102" name="Text Box 74">
          <a:extLst>
            <a:ext uri="{FF2B5EF4-FFF2-40B4-BE49-F238E27FC236}">
              <a16:creationId xmlns:a16="http://schemas.microsoft.com/office/drawing/2014/main" id="{00000000-0008-0000-0600-000016A80200}"/>
            </a:ext>
          </a:extLst>
        </xdr:cNvPr>
        <xdr:cNvSpPr txBox="1">
          <a:spLocks noChangeArrowheads="1"/>
        </xdr:cNvSpPr>
      </xdr:nvSpPr>
      <xdr:spPr bwMode="auto">
        <a:xfrm>
          <a:off x="2794000" y="25958800"/>
          <a:ext cx="444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82</xdr:row>
      <xdr:rowOff>0</xdr:rowOff>
    </xdr:from>
    <xdr:to>
      <xdr:col>5</xdr:col>
      <xdr:colOff>47625</xdr:colOff>
      <xdr:row>82</xdr:row>
      <xdr:rowOff>133350</xdr:rowOff>
    </xdr:to>
    <xdr:sp macro="" textlink="">
      <xdr:nvSpPr>
        <xdr:cNvPr id="174103" name="Text Box 75">
          <a:extLst>
            <a:ext uri="{FF2B5EF4-FFF2-40B4-BE49-F238E27FC236}">
              <a16:creationId xmlns:a16="http://schemas.microsoft.com/office/drawing/2014/main" id="{00000000-0008-0000-0600-000017A80200}"/>
            </a:ext>
          </a:extLst>
        </xdr:cNvPr>
        <xdr:cNvSpPr txBox="1">
          <a:spLocks noChangeArrowheads="1"/>
        </xdr:cNvSpPr>
      </xdr:nvSpPr>
      <xdr:spPr bwMode="auto">
        <a:xfrm>
          <a:off x="2794000" y="25958800"/>
          <a:ext cx="444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82</xdr:row>
      <xdr:rowOff>0</xdr:rowOff>
    </xdr:from>
    <xdr:to>
      <xdr:col>5</xdr:col>
      <xdr:colOff>47625</xdr:colOff>
      <xdr:row>82</xdr:row>
      <xdr:rowOff>133350</xdr:rowOff>
    </xdr:to>
    <xdr:sp macro="" textlink="">
      <xdr:nvSpPr>
        <xdr:cNvPr id="174104" name="Text Box 76">
          <a:extLst>
            <a:ext uri="{FF2B5EF4-FFF2-40B4-BE49-F238E27FC236}">
              <a16:creationId xmlns:a16="http://schemas.microsoft.com/office/drawing/2014/main" id="{00000000-0008-0000-0600-000018A80200}"/>
            </a:ext>
          </a:extLst>
        </xdr:cNvPr>
        <xdr:cNvSpPr txBox="1">
          <a:spLocks noChangeArrowheads="1"/>
        </xdr:cNvSpPr>
      </xdr:nvSpPr>
      <xdr:spPr bwMode="auto">
        <a:xfrm>
          <a:off x="2794000" y="25958800"/>
          <a:ext cx="444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82</xdr:row>
      <xdr:rowOff>0</xdr:rowOff>
    </xdr:from>
    <xdr:to>
      <xdr:col>5</xdr:col>
      <xdr:colOff>47625</xdr:colOff>
      <xdr:row>82</xdr:row>
      <xdr:rowOff>133350</xdr:rowOff>
    </xdr:to>
    <xdr:sp macro="" textlink="">
      <xdr:nvSpPr>
        <xdr:cNvPr id="174105" name="Text Box 77">
          <a:extLst>
            <a:ext uri="{FF2B5EF4-FFF2-40B4-BE49-F238E27FC236}">
              <a16:creationId xmlns:a16="http://schemas.microsoft.com/office/drawing/2014/main" id="{00000000-0008-0000-0600-000019A80200}"/>
            </a:ext>
          </a:extLst>
        </xdr:cNvPr>
        <xdr:cNvSpPr txBox="1">
          <a:spLocks noChangeArrowheads="1"/>
        </xdr:cNvSpPr>
      </xdr:nvSpPr>
      <xdr:spPr bwMode="auto">
        <a:xfrm>
          <a:off x="2794000" y="25958800"/>
          <a:ext cx="444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82</xdr:row>
      <xdr:rowOff>0</xdr:rowOff>
    </xdr:from>
    <xdr:to>
      <xdr:col>5</xdr:col>
      <xdr:colOff>47625</xdr:colOff>
      <xdr:row>82</xdr:row>
      <xdr:rowOff>133350</xdr:rowOff>
    </xdr:to>
    <xdr:sp macro="" textlink="">
      <xdr:nvSpPr>
        <xdr:cNvPr id="174106" name="Text Box 78">
          <a:extLst>
            <a:ext uri="{FF2B5EF4-FFF2-40B4-BE49-F238E27FC236}">
              <a16:creationId xmlns:a16="http://schemas.microsoft.com/office/drawing/2014/main" id="{00000000-0008-0000-0600-00001AA80200}"/>
            </a:ext>
          </a:extLst>
        </xdr:cNvPr>
        <xdr:cNvSpPr txBox="1">
          <a:spLocks noChangeArrowheads="1"/>
        </xdr:cNvSpPr>
      </xdr:nvSpPr>
      <xdr:spPr bwMode="auto">
        <a:xfrm>
          <a:off x="2794000" y="25958800"/>
          <a:ext cx="444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82</xdr:row>
      <xdr:rowOff>0</xdr:rowOff>
    </xdr:from>
    <xdr:to>
      <xdr:col>5</xdr:col>
      <xdr:colOff>47625</xdr:colOff>
      <xdr:row>82</xdr:row>
      <xdr:rowOff>133350</xdr:rowOff>
    </xdr:to>
    <xdr:sp macro="" textlink="">
      <xdr:nvSpPr>
        <xdr:cNvPr id="174107" name="Text Box 79">
          <a:extLst>
            <a:ext uri="{FF2B5EF4-FFF2-40B4-BE49-F238E27FC236}">
              <a16:creationId xmlns:a16="http://schemas.microsoft.com/office/drawing/2014/main" id="{00000000-0008-0000-0600-00001BA80200}"/>
            </a:ext>
          </a:extLst>
        </xdr:cNvPr>
        <xdr:cNvSpPr txBox="1">
          <a:spLocks noChangeArrowheads="1"/>
        </xdr:cNvSpPr>
      </xdr:nvSpPr>
      <xdr:spPr bwMode="auto">
        <a:xfrm>
          <a:off x="2794000" y="25958800"/>
          <a:ext cx="444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82</xdr:row>
      <xdr:rowOff>0</xdr:rowOff>
    </xdr:from>
    <xdr:to>
      <xdr:col>5</xdr:col>
      <xdr:colOff>47625</xdr:colOff>
      <xdr:row>82</xdr:row>
      <xdr:rowOff>133350</xdr:rowOff>
    </xdr:to>
    <xdr:sp macro="" textlink="">
      <xdr:nvSpPr>
        <xdr:cNvPr id="174108" name="Text Box 80">
          <a:extLst>
            <a:ext uri="{FF2B5EF4-FFF2-40B4-BE49-F238E27FC236}">
              <a16:creationId xmlns:a16="http://schemas.microsoft.com/office/drawing/2014/main" id="{00000000-0008-0000-0600-00001CA80200}"/>
            </a:ext>
          </a:extLst>
        </xdr:cNvPr>
        <xdr:cNvSpPr txBox="1">
          <a:spLocks noChangeArrowheads="1"/>
        </xdr:cNvSpPr>
      </xdr:nvSpPr>
      <xdr:spPr bwMode="auto">
        <a:xfrm>
          <a:off x="2794000" y="25958800"/>
          <a:ext cx="444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82</xdr:row>
      <xdr:rowOff>0</xdr:rowOff>
    </xdr:from>
    <xdr:to>
      <xdr:col>5</xdr:col>
      <xdr:colOff>47625</xdr:colOff>
      <xdr:row>82</xdr:row>
      <xdr:rowOff>133350</xdr:rowOff>
    </xdr:to>
    <xdr:sp macro="" textlink="">
      <xdr:nvSpPr>
        <xdr:cNvPr id="174109" name="Text Box 81">
          <a:extLst>
            <a:ext uri="{FF2B5EF4-FFF2-40B4-BE49-F238E27FC236}">
              <a16:creationId xmlns:a16="http://schemas.microsoft.com/office/drawing/2014/main" id="{00000000-0008-0000-0600-00001DA80200}"/>
            </a:ext>
          </a:extLst>
        </xdr:cNvPr>
        <xdr:cNvSpPr txBox="1">
          <a:spLocks noChangeArrowheads="1"/>
        </xdr:cNvSpPr>
      </xdr:nvSpPr>
      <xdr:spPr bwMode="auto">
        <a:xfrm>
          <a:off x="2794000" y="25958800"/>
          <a:ext cx="444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82</xdr:row>
      <xdr:rowOff>0</xdr:rowOff>
    </xdr:from>
    <xdr:to>
      <xdr:col>5</xdr:col>
      <xdr:colOff>47625</xdr:colOff>
      <xdr:row>82</xdr:row>
      <xdr:rowOff>133350</xdr:rowOff>
    </xdr:to>
    <xdr:sp macro="" textlink="">
      <xdr:nvSpPr>
        <xdr:cNvPr id="174110" name="Text Box 82">
          <a:extLst>
            <a:ext uri="{FF2B5EF4-FFF2-40B4-BE49-F238E27FC236}">
              <a16:creationId xmlns:a16="http://schemas.microsoft.com/office/drawing/2014/main" id="{00000000-0008-0000-0600-00001EA80200}"/>
            </a:ext>
          </a:extLst>
        </xdr:cNvPr>
        <xdr:cNvSpPr txBox="1">
          <a:spLocks noChangeArrowheads="1"/>
        </xdr:cNvSpPr>
      </xdr:nvSpPr>
      <xdr:spPr bwMode="auto">
        <a:xfrm>
          <a:off x="2794000" y="25958800"/>
          <a:ext cx="444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82</xdr:row>
      <xdr:rowOff>0</xdr:rowOff>
    </xdr:from>
    <xdr:to>
      <xdr:col>5</xdr:col>
      <xdr:colOff>47625</xdr:colOff>
      <xdr:row>82</xdr:row>
      <xdr:rowOff>133350</xdr:rowOff>
    </xdr:to>
    <xdr:sp macro="" textlink="">
      <xdr:nvSpPr>
        <xdr:cNvPr id="174111" name="Text Box 83">
          <a:extLst>
            <a:ext uri="{FF2B5EF4-FFF2-40B4-BE49-F238E27FC236}">
              <a16:creationId xmlns:a16="http://schemas.microsoft.com/office/drawing/2014/main" id="{00000000-0008-0000-0600-00001FA80200}"/>
            </a:ext>
          </a:extLst>
        </xdr:cNvPr>
        <xdr:cNvSpPr txBox="1">
          <a:spLocks noChangeArrowheads="1"/>
        </xdr:cNvSpPr>
      </xdr:nvSpPr>
      <xdr:spPr bwMode="auto">
        <a:xfrm>
          <a:off x="2794000" y="25958800"/>
          <a:ext cx="444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82</xdr:row>
      <xdr:rowOff>0</xdr:rowOff>
    </xdr:from>
    <xdr:to>
      <xdr:col>5</xdr:col>
      <xdr:colOff>47625</xdr:colOff>
      <xdr:row>82</xdr:row>
      <xdr:rowOff>133350</xdr:rowOff>
    </xdr:to>
    <xdr:sp macro="" textlink="">
      <xdr:nvSpPr>
        <xdr:cNvPr id="174112" name="Text Box 84">
          <a:extLst>
            <a:ext uri="{FF2B5EF4-FFF2-40B4-BE49-F238E27FC236}">
              <a16:creationId xmlns:a16="http://schemas.microsoft.com/office/drawing/2014/main" id="{00000000-0008-0000-0600-000020A80200}"/>
            </a:ext>
          </a:extLst>
        </xdr:cNvPr>
        <xdr:cNvSpPr txBox="1">
          <a:spLocks noChangeArrowheads="1"/>
        </xdr:cNvSpPr>
      </xdr:nvSpPr>
      <xdr:spPr bwMode="auto">
        <a:xfrm>
          <a:off x="2794000" y="25958800"/>
          <a:ext cx="444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82</xdr:row>
      <xdr:rowOff>0</xdr:rowOff>
    </xdr:from>
    <xdr:to>
      <xdr:col>5</xdr:col>
      <xdr:colOff>47625</xdr:colOff>
      <xdr:row>82</xdr:row>
      <xdr:rowOff>133350</xdr:rowOff>
    </xdr:to>
    <xdr:sp macro="" textlink="">
      <xdr:nvSpPr>
        <xdr:cNvPr id="174113" name="Text Box 85">
          <a:extLst>
            <a:ext uri="{FF2B5EF4-FFF2-40B4-BE49-F238E27FC236}">
              <a16:creationId xmlns:a16="http://schemas.microsoft.com/office/drawing/2014/main" id="{00000000-0008-0000-0600-000021A80200}"/>
            </a:ext>
          </a:extLst>
        </xdr:cNvPr>
        <xdr:cNvSpPr txBox="1">
          <a:spLocks noChangeArrowheads="1"/>
        </xdr:cNvSpPr>
      </xdr:nvSpPr>
      <xdr:spPr bwMode="auto">
        <a:xfrm>
          <a:off x="2794000" y="25958800"/>
          <a:ext cx="444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82</xdr:row>
      <xdr:rowOff>0</xdr:rowOff>
    </xdr:from>
    <xdr:to>
      <xdr:col>5</xdr:col>
      <xdr:colOff>47625</xdr:colOff>
      <xdr:row>82</xdr:row>
      <xdr:rowOff>133350</xdr:rowOff>
    </xdr:to>
    <xdr:sp macro="" textlink="">
      <xdr:nvSpPr>
        <xdr:cNvPr id="174114" name="Text Box 86">
          <a:extLst>
            <a:ext uri="{FF2B5EF4-FFF2-40B4-BE49-F238E27FC236}">
              <a16:creationId xmlns:a16="http://schemas.microsoft.com/office/drawing/2014/main" id="{00000000-0008-0000-0600-000022A80200}"/>
            </a:ext>
          </a:extLst>
        </xdr:cNvPr>
        <xdr:cNvSpPr txBox="1">
          <a:spLocks noChangeArrowheads="1"/>
        </xdr:cNvSpPr>
      </xdr:nvSpPr>
      <xdr:spPr bwMode="auto">
        <a:xfrm>
          <a:off x="2794000" y="25958800"/>
          <a:ext cx="444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82</xdr:row>
      <xdr:rowOff>0</xdr:rowOff>
    </xdr:from>
    <xdr:to>
      <xdr:col>5</xdr:col>
      <xdr:colOff>47625</xdr:colOff>
      <xdr:row>82</xdr:row>
      <xdr:rowOff>133350</xdr:rowOff>
    </xdr:to>
    <xdr:sp macro="" textlink="">
      <xdr:nvSpPr>
        <xdr:cNvPr id="174115" name="Text Box 87">
          <a:extLst>
            <a:ext uri="{FF2B5EF4-FFF2-40B4-BE49-F238E27FC236}">
              <a16:creationId xmlns:a16="http://schemas.microsoft.com/office/drawing/2014/main" id="{00000000-0008-0000-0600-000023A80200}"/>
            </a:ext>
          </a:extLst>
        </xdr:cNvPr>
        <xdr:cNvSpPr txBox="1">
          <a:spLocks noChangeArrowheads="1"/>
        </xdr:cNvSpPr>
      </xdr:nvSpPr>
      <xdr:spPr bwMode="auto">
        <a:xfrm>
          <a:off x="2794000" y="25958800"/>
          <a:ext cx="444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82</xdr:row>
      <xdr:rowOff>0</xdr:rowOff>
    </xdr:from>
    <xdr:to>
      <xdr:col>5</xdr:col>
      <xdr:colOff>47625</xdr:colOff>
      <xdr:row>82</xdr:row>
      <xdr:rowOff>133350</xdr:rowOff>
    </xdr:to>
    <xdr:sp macro="" textlink="">
      <xdr:nvSpPr>
        <xdr:cNvPr id="174116" name="Text Box 88">
          <a:extLst>
            <a:ext uri="{FF2B5EF4-FFF2-40B4-BE49-F238E27FC236}">
              <a16:creationId xmlns:a16="http://schemas.microsoft.com/office/drawing/2014/main" id="{00000000-0008-0000-0600-000024A80200}"/>
            </a:ext>
          </a:extLst>
        </xdr:cNvPr>
        <xdr:cNvSpPr txBox="1">
          <a:spLocks noChangeArrowheads="1"/>
        </xdr:cNvSpPr>
      </xdr:nvSpPr>
      <xdr:spPr bwMode="auto">
        <a:xfrm>
          <a:off x="2794000" y="25958800"/>
          <a:ext cx="444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82</xdr:row>
      <xdr:rowOff>0</xdr:rowOff>
    </xdr:from>
    <xdr:to>
      <xdr:col>5</xdr:col>
      <xdr:colOff>47625</xdr:colOff>
      <xdr:row>82</xdr:row>
      <xdr:rowOff>133350</xdr:rowOff>
    </xdr:to>
    <xdr:sp macro="" textlink="">
      <xdr:nvSpPr>
        <xdr:cNvPr id="174117" name="Text Box 89">
          <a:extLst>
            <a:ext uri="{FF2B5EF4-FFF2-40B4-BE49-F238E27FC236}">
              <a16:creationId xmlns:a16="http://schemas.microsoft.com/office/drawing/2014/main" id="{00000000-0008-0000-0600-000025A80200}"/>
            </a:ext>
          </a:extLst>
        </xdr:cNvPr>
        <xdr:cNvSpPr txBox="1">
          <a:spLocks noChangeArrowheads="1"/>
        </xdr:cNvSpPr>
      </xdr:nvSpPr>
      <xdr:spPr bwMode="auto">
        <a:xfrm>
          <a:off x="2794000" y="25958800"/>
          <a:ext cx="444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82</xdr:row>
      <xdr:rowOff>0</xdr:rowOff>
    </xdr:from>
    <xdr:to>
      <xdr:col>5</xdr:col>
      <xdr:colOff>47625</xdr:colOff>
      <xdr:row>82</xdr:row>
      <xdr:rowOff>133350</xdr:rowOff>
    </xdr:to>
    <xdr:sp macro="" textlink="">
      <xdr:nvSpPr>
        <xdr:cNvPr id="174118" name="Text Box 90">
          <a:extLst>
            <a:ext uri="{FF2B5EF4-FFF2-40B4-BE49-F238E27FC236}">
              <a16:creationId xmlns:a16="http://schemas.microsoft.com/office/drawing/2014/main" id="{00000000-0008-0000-0600-000026A80200}"/>
            </a:ext>
          </a:extLst>
        </xdr:cNvPr>
        <xdr:cNvSpPr txBox="1">
          <a:spLocks noChangeArrowheads="1"/>
        </xdr:cNvSpPr>
      </xdr:nvSpPr>
      <xdr:spPr bwMode="auto">
        <a:xfrm>
          <a:off x="2794000" y="25958800"/>
          <a:ext cx="444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82</xdr:row>
      <xdr:rowOff>0</xdr:rowOff>
    </xdr:from>
    <xdr:to>
      <xdr:col>5</xdr:col>
      <xdr:colOff>47625</xdr:colOff>
      <xdr:row>82</xdr:row>
      <xdr:rowOff>133350</xdr:rowOff>
    </xdr:to>
    <xdr:sp macro="" textlink="">
      <xdr:nvSpPr>
        <xdr:cNvPr id="174119" name="Text Box 91">
          <a:extLst>
            <a:ext uri="{FF2B5EF4-FFF2-40B4-BE49-F238E27FC236}">
              <a16:creationId xmlns:a16="http://schemas.microsoft.com/office/drawing/2014/main" id="{00000000-0008-0000-0600-000027A80200}"/>
            </a:ext>
          </a:extLst>
        </xdr:cNvPr>
        <xdr:cNvSpPr txBox="1">
          <a:spLocks noChangeArrowheads="1"/>
        </xdr:cNvSpPr>
      </xdr:nvSpPr>
      <xdr:spPr bwMode="auto">
        <a:xfrm>
          <a:off x="2794000" y="25958800"/>
          <a:ext cx="444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82</xdr:row>
      <xdr:rowOff>0</xdr:rowOff>
    </xdr:from>
    <xdr:to>
      <xdr:col>5</xdr:col>
      <xdr:colOff>47625</xdr:colOff>
      <xdr:row>82</xdr:row>
      <xdr:rowOff>133350</xdr:rowOff>
    </xdr:to>
    <xdr:sp macro="" textlink="">
      <xdr:nvSpPr>
        <xdr:cNvPr id="174120" name="Text Box 92">
          <a:extLst>
            <a:ext uri="{FF2B5EF4-FFF2-40B4-BE49-F238E27FC236}">
              <a16:creationId xmlns:a16="http://schemas.microsoft.com/office/drawing/2014/main" id="{00000000-0008-0000-0600-000028A80200}"/>
            </a:ext>
          </a:extLst>
        </xdr:cNvPr>
        <xdr:cNvSpPr txBox="1">
          <a:spLocks noChangeArrowheads="1"/>
        </xdr:cNvSpPr>
      </xdr:nvSpPr>
      <xdr:spPr bwMode="auto">
        <a:xfrm>
          <a:off x="2794000" y="25958800"/>
          <a:ext cx="444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82</xdr:row>
      <xdr:rowOff>0</xdr:rowOff>
    </xdr:from>
    <xdr:to>
      <xdr:col>5</xdr:col>
      <xdr:colOff>47625</xdr:colOff>
      <xdr:row>82</xdr:row>
      <xdr:rowOff>133350</xdr:rowOff>
    </xdr:to>
    <xdr:sp macro="" textlink="">
      <xdr:nvSpPr>
        <xdr:cNvPr id="174121" name="Text Box 93">
          <a:extLst>
            <a:ext uri="{FF2B5EF4-FFF2-40B4-BE49-F238E27FC236}">
              <a16:creationId xmlns:a16="http://schemas.microsoft.com/office/drawing/2014/main" id="{00000000-0008-0000-0600-000029A80200}"/>
            </a:ext>
          </a:extLst>
        </xdr:cNvPr>
        <xdr:cNvSpPr txBox="1">
          <a:spLocks noChangeArrowheads="1"/>
        </xdr:cNvSpPr>
      </xdr:nvSpPr>
      <xdr:spPr bwMode="auto">
        <a:xfrm>
          <a:off x="2794000" y="25958800"/>
          <a:ext cx="444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82</xdr:row>
      <xdr:rowOff>0</xdr:rowOff>
    </xdr:from>
    <xdr:to>
      <xdr:col>5</xdr:col>
      <xdr:colOff>47625</xdr:colOff>
      <xdr:row>82</xdr:row>
      <xdr:rowOff>133350</xdr:rowOff>
    </xdr:to>
    <xdr:sp macro="" textlink="">
      <xdr:nvSpPr>
        <xdr:cNvPr id="174122" name="Text Box 94">
          <a:extLst>
            <a:ext uri="{FF2B5EF4-FFF2-40B4-BE49-F238E27FC236}">
              <a16:creationId xmlns:a16="http://schemas.microsoft.com/office/drawing/2014/main" id="{00000000-0008-0000-0600-00002AA80200}"/>
            </a:ext>
          </a:extLst>
        </xdr:cNvPr>
        <xdr:cNvSpPr txBox="1">
          <a:spLocks noChangeArrowheads="1"/>
        </xdr:cNvSpPr>
      </xdr:nvSpPr>
      <xdr:spPr bwMode="auto">
        <a:xfrm>
          <a:off x="2794000" y="25958800"/>
          <a:ext cx="444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82</xdr:row>
      <xdr:rowOff>0</xdr:rowOff>
    </xdr:from>
    <xdr:to>
      <xdr:col>5</xdr:col>
      <xdr:colOff>47625</xdr:colOff>
      <xdr:row>82</xdr:row>
      <xdr:rowOff>133350</xdr:rowOff>
    </xdr:to>
    <xdr:sp macro="" textlink="">
      <xdr:nvSpPr>
        <xdr:cNvPr id="174123" name="Text Box 95">
          <a:extLst>
            <a:ext uri="{FF2B5EF4-FFF2-40B4-BE49-F238E27FC236}">
              <a16:creationId xmlns:a16="http://schemas.microsoft.com/office/drawing/2014/main" id="{00000000-0008-0000-0600-00002BA80200}"/>
            </a:ext>
          </a:extLst>
        </xdr:cNvPr>
        <xdr:cNvSpPr txBox="1">
          <a:spLocks noChangeArrowheads="1"/>
        </xdr:cNvSpPr>
      </xdr:nvSpPr>
      <xdr:spPr bwMode="auto">
        <a:xfrm>
          <a:off x="2794000" y="25958800"/>
          <a:ext cx="444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82</xdr:row>
      <xdr:rowOff>0</xdr:rowOff>
    </xdr:from>
    <xdr:to>
      <xdr:col>5</xdr:col>
      <xdr:colOff>47625</xdr:colOff>
      <xdr:row>82</xdr:row>
      <xdr:rowOff>133350</xdr:rowOff>
    </xdr:to>
    <xdr:sp macro="" textlink="">
      <xdr:nvSpPr>
        <xdr:cNvPr id="174124" name="Text Box 96">
          <a:extLst>
            <a:ext uri="{FF2B5EF4-FFF2-40B4-BE49-F238E27FC236}">
              <a16:creationId xmlns:a16="http://schemas.microsoft.com/office/drawing/2014/main" id="{00000000-0008-0000-0600-00002CA80200}"/>
            </a:ext>
          </a:extLst>
        </xdr:cNvPr>
        <xdr:cNvSpPr txBox="1">
          <a:spLocks noChangeArrowheads="1"/>
        </xdr:cNvSpPr>
      </xdr:nvSpPr>
      <xdr:spPr bwMode="auto">
        <a:xfrm>
          <a:off x="2794000" y="25958800"/>
          <a:ext cx="444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82</xdr:row>
      <xdr:rowOff>0</xdr:rowOff>
    </xdr:from>
    <xdr:to>
      <xdr:col>5</xdr:col>
      <xdr:colOff>47625</xdr:colOff>
      <xdr:row>82</xdr:row>
      <xdr:rowOff>133350</xdr:rowOff>
    </xdr:to>
    <xdr:sp macro="" textlink="">
      <xdr:nvSpPr>
        <xdr:cNvPr id="174125" name="Text Box 97">
          <a:extLst>
            <a:ext uri="{FF2B5EF4-FFF2-40B4-BE49-F238E27FC236}">
              <a16:creationId xmlns:a16="http://schemas.microsoft.com/office/drawing/2014/main" id="{00000000-0008-0000-0600-00002DA80200}"/>
            </a:ext>
          </a:extLst>
        </xdr:cNvPr>
        <xdr:cNvSpPr txBox="1">
          <a:spLocks noChangeArrowheads="1"/>
        </xdr:cNvSpPr>
      </xdr:nvSpPr>
      <xdr:spPr bwMode="auto">
        <a:xfrm>
          <a:off x="2794000" y="25958800"/>
          <a:ext cx="444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82</xdr:row>
      <xdr:rowOff>0</xdr:rowOff>
    </xdr:from>
    <xdr:to>
      <xdr:col>5</xdr:col>
      <xdr:colOff>47625</xdr:colOff>
      <xdr:row>82</xdr:row>
      <xdr:rowOff>133350</xdr:rowOff>
    </xdr:to>
    <xdr:sp macro="" textlink="">
      <xdr:nvSpPr>
        <xdr:cNvPr id="174126" name="Text Box 98">
          <a:extLst>
            <a:ext uri="{FF2B5EF4-FFF2-40B4-BE49-F238E27FC236}">
              <a16:creationId xmlns:a16="http://schemas.microsoft.com/office/drawing/2014/main" id="{00000000-0008-0000-0600-00002EA80200}"/>
            </a:ext>
          </a:extLst>
        </xdr:cNvPr>
        <xdr:cNvSpPr txBox="1">
          <a:spLocks noChangeArrowheads="1"/>
        </xdr:cNvSpPr>
      </xdr:nvSpPr>
      <xdr:spPr bwMode="auto">
        <a:xfrm>
          <a:off x="2794000" y="25958800"/>
          <a:ext cx="444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82</xdr:row>
      <xdr:rowOff>0</xdr:rowOff>
    </xdr:from>
    <xdr:to>
      <xdr:col>5</xdr:col>
      <xdr:colOff>47625</xdr:colOff>
      <xdr:row>82</xdr:row>
      <xdr:rowOff>133350</xdr:rowOff>
    </xdr:to>
    <xdr:sp macro="" textlink="">
      <xdr:nvSpPr>
        <xdr:cNvPr id="174127" name="Text Box 99">
          <a:extLst>
            <a:ext uri="{FF2B5EF4-FFF2-40B4-BE49-F238E27FC236}">
              <a16:creationId xmlns:a16="http://schemas.microsoft.com/office/drawing/2014/main" id="{00000000-0008-0000-0600-00002FA80200}"/>
            </a:ext>
          </a:extLst>
        </xdr:cNvPr>
        <xdr:cNvSpPr txBox="1">
          <a:spLocks noChangeArrowheads="1"/>
        </xdr:cNvSpPr>
      </xdr:nvSpPr>
      <xdr:spPr bwMode="auto">
        <a:xfrm>
          <a:off x="2794000" y="25958800"/>
          <a:ext cx="444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82</xdr:row>
      <xdr:rowOff>0</xdr:rowOff>
    </xdr:from>
    <xdr:to>
      <xdr:col>5</xdr:col>
      <xdr:colOff>47625</xdr:colOff>
      <xdr:row>82</xdr:row>
      <xdr:rowOff>133350</xdr:rowOff>
    </xdr:to>
    <xdr:sp macro="" textlink="">
      <xdr:nvSpPr>
        <xdr:cNvPr id="174128" name="Text Box 100">
          <a:extLst>
            <a:ext uri="{FF2B5EF4-FFF2-40B4-BE49-F238E27FC236}">
              <a16:creationId xmlns:a16="http://schemas.microsoft.com/office/drawing/2014/main" id="{00000000-0008-0000-0600-000030A80200}"/>
            </a:ext>
          </a:extLst>
        </xdr:cNvPr>
        <xdr:cNvSpPr txBox="1">
          <a:spLocks noChangeArrowheads="1"/>
        </xdr:cNvSpPr>
      </xdr:nvSpPr>
      <xdr:spPr bwMode="auto">
        <a:xfrm>
          <a:off x="2794000" y="25958800"/>
          <a:ext cx="444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82</xdr:row>
      <xdr:rowOff>0</xdr:rowOff>
    </xdr:from>
    <xdr:to>
      <xdr:col>5</xdr:col>
      <xdr:colOff>47625</xdr:colOff>
      <xdr:row>82</xdr:row>
      <xdr:rowOff>133350</xdr:rowOff>
    </xdr:to>
    <xdr:sp macro="" textlink="">
      <xdr:nvSpPr>
        <xdr:cNvPr id="174129" name="Text Box 101">
          <a:extLst>
            <a:ext uri="{FF2B5EF4-FFF2-40B4-BE49-F238E27FC236}">
              <a16:creationId xmlns:a16="http://schemas.microsoft.com/office/drawing/2014/main" id="{00000000-0008-0000-0600-000031A80200}"/>
            </a:ext>
          </a:extLst>
        </xdr:cNvPr>
        <xdr:cNvSpPr txBox="1">
          <a:spLocks noChangeArrowheads="1"/>
        </xdr:cNvSpPr>
      </xdr:nvSpPr>
      <xdr:spPr bwMode="auto">
        <a:xfrm>
          <a:off x="2794000" y="25958800"/>
          <a:ext cx="444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82</xdr:row>
      <xdr:rowOff>0</xdr:rowOff>
    </xdr:from>
    <xdr:to>
      <xdr:col>5</xdr:col>
      <xdr:colOff>47625</xdr:colOff>
      <xdr:row>82</xdr:row>
      <xdr:rowOff>133350</xdr:rowOff>
    </xdr:to>
    <xdr:sp macro="" textlink="">
      <xdr:nvSpPr>
        <xdr:cNvPr id="174130" name="Text Box 102">
          <a:extLst>
            <a:ext uri="{FF2B5EF4-FFF2-40B4-BE49-F238E27FC236}">
              <a16:creationId xmlns:a16="http://schemas.microsoft.com/office/drawing/2014/main" id="{00000000-0008-0000-0600-000032A80200}"/>
            </a:ext>
          </a:extLst>
        </xdr:cNvPr>
        <xdr:cNvSpPr txBox="1">
          <a:spLocks noChangeArrowheads="1"/>
        </xdr:cNvSpPr>
      </xdr:nvSpPr>
      <xdr:spPr bwMode="auto">
        <a:xfrm>
          <a:off x="2794000" y="25958800"/>
          <a:ext cx="444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82</xdr:row>
      <xdr:rowOff>0</xdr:rowOff>
    </xdr:from>
    <xdr:to>
      <xdr:col>5</xdr:col>
      <xdr:colOff>47625</xdr:colOff>
      <xdr:row>82</xdr:row>
      <xdr:rowOff>133350</xdr:rowOff>
    </xdr:to>
    <xdr:sp macro="" textlink="">
      <xdr:nvSpPr>
        <xdr:cNvPr id="174131" name="Text Box 103">
          <a:extLst>
            <a:ext uri="{FF2B5EF4-FFF2-40B4-BE49-F238E27FC236}">
              <a16:creationId xmlns:a16="http://schemas.microsoft.com/office/drawing/2014/main" id="{00000000-0008-0000-0600-000033A80200}"/>
            </a:ext>
          </a:extLst>
        </xdr:cNvPr>
        <xdr:cNvSpPr txBox="1">
          <a:spLocks noChangeArrowheads="1"/>
        </xdr:cNvSpPr>
      </xdr:nvSpPr>
      <xdr:spPr bwMode="auto">
        <a:xfrm>
          <a:off x="2794000" y="25958800"/>
          <a:ext cx="444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82</xdr:row>
      <xdr:rowOff>0</xdr:rowOff>
    </xdr:from>
    <xdr:to>
      <xdr:col>5</xdr:col>
      <xdr:colOff>47625</xdr:colOff>
      <xdr:row>82</xdr:row>
      <xdr:rowOff>133350</xdr:rowOff>
    </xdr:to>
    <xdr:sp macro="" textlink="">
      <xdr:nvSpPr>
        <xdr:cNvPr id="174132" name="Text Box 104">
          <a:extLst>
            <a:ext uri="{FF2B5EF4-FFF2-40B4-BE49-F238E27FC236}">
              <a16:creationId xmlns:a16="http://schemas.microsoft.com/office/drawing/2014/main" id="{00000000-0008-0000-0600-000034A80200}"/>
            </a:ext>
          </a:extLst>
        </xdr:cNvPr>
        <xdr:cNvSpPr txBox="1">
          <a:spLocks noChangeArrowheads="1"/>
        </xdr:cNvSpPr>
      </xdr:nvSpPr>
      <xdr:spPr bwMode="auto">
        <a:xfrm>
          <a:off x="2794000" y="25958800"/>
          <a:ext cx="444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82</xdr:row>
      <xdr:rowOff>0</xdr:rowOff>
    </xdr:from>
    <xdr:to>
      <xdr:col>5</xdr:col>
      <xdr:colOff>47625</xdr:colOff>
      <xdr:row>82</xdr:row>
      <xdr:rowOff>133350</xdr:rowOff>
    </xdr:to>
    <xdr:sp macro="" textlink="">
      <xdr:nvSpPr>
        <xdr:cNvPr id="174133" name="Text Box 105">
          <a:extLst>
            <a:ext uri="{FF2B5EF4-FFF2-40B4-BE49-F238E27FC236}">
              <a16:creationId xmlns:a16="http://schemas.microsoft.com/office/drawing/2014/main" id="{00000000-0008-0000-0600-000035A80200}"/>
            </a:ext>
          </a:extLst>
        </xdr:cNvPr>
        <xdr:cNvSpPr txBox="1">
          <a:spLocks noChangeArrowheads="1"/>
        </xdr:cNvSpPr>
      </xdr:nvSpPr>
      <xdr:spPr bwMode="auto">
        <a:xfrm>
          <a:off x="2794000" y="25958800"/>
          <a:ext cx="444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82</xdr:row>
      <xdr:rowOff>0</xdr:rowOff>
    </xdr:from>
    <xdr:to>
      <xdr:col>5</xdr:col>
      <xdr:colOff>47625</xdr:colOff>
      <xdr:row>82</xdr:row>
      <xdr:rowOff>133350</xdr:rowOff>
    </xdr:to>
    <xdr:sp macro="" textlink="">
      <xdr:nvSpPr>
        <xdr:cNvPr id="174134" name="Text Box 106">
          <a:extLst>
            <a:ext uri="{FF2B5EF4-FFF2-40B4-BE49-F238E27FC236}">
              <a16:creationId xmlns:a16="http://schemas.microsoft.com/office/drawing/2014/main" id="{00000000-0008-0000-0600-000036A80200}"/>
            </a:ext>
          </a:extLst>
        </xdr:cNvPr>
        <xdr:cNvSpPr txBox="1">
          <a:spLocks noChangeArrowheads="1"/>
        </xdr:cNvSpPr>
      </xdr:nvSpPr>
      <xdr:spPr bwMode="auto">
        <a:xfrm>
          <a:off x="2794000" y="25958800"/>
          <a:ext cx="444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82</xdr:row>
      <xdr:rowOff>0</xdr:rowOff>
    </xdr:from>
    <xdr:to>
      <xdr:col>5</xdr:col>
      <xdr:colOff>47625</xdr:colOff>
      <xdr:row>82</xdr:row>
      <xdr:rowOff>133350</xdr:rowOff>
    </xdr:to>
    <xdr:sp macro="" textlink="">
      <xdr:nvSpPr>
        <xdr:cNvPr id="174135" name="Text Box 107">
          <a:extLst>
            <a:ext uri="{FF2B5EF4-FFF2-40B4-BE49-F238E27FC236}">
              <a16:creationId xmlns:a16="http://schemas.microsoft.com/office/drawing/2014/main" id="{00000000-0008-0000-0600-000037A80200}"/>
            </a:ext>
          </a:extLst>
        </xdr:cNvPr>
        <xdr:cNvSpPr txBox="1">
          <a:spLocks noChangeArrowheads="1"/>
        </xdr:cNvSpPr>
      </xdr:nvSpPr>
      <xdr:spPr bwMode="auto">
        <a:xfrm>
          <a:off x="2794000" y="25958800"/>
          <a:ext cx="444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82</xdr:row>
      <xdr:rowOff>0</xdr:rowOff>
    </xdr:from>
    <xdr:to>
      <xdr:col>5</xdr:col>
      <xdr:colOff>47625</xdr:colOff>
      <xdr:row>82</xdr:row>
      <xdr:rowOff>133350</xdr:rowOff>
    </xdr:to>
    <xdr:sp macro="" textlink="">
      <xdr:nvSpPr>
        <xdr:cNvPr id="174136" name="Text Box 108">
          <a:extLst>
            <a:ext uri="{FF2B5EF4-FFF2-40B4-BE49-F238E27FC236}">
              <a16:creationId xmlns:a16="http://schemas.microsoft.com/office/drawing/2014/main" id="{00000000-0008-0000-0600-000038A80200}"/>
            </a:ext>
          </a:extLst>
        </xdr:cNvPr>
        <xdr:cNvSpPr txBox="1">
          <a:spLocks noChangeArrowheads="1"/>
        </xdr:cNvSpPr>
      </xdr:nvSpPr>
      <xdr:spPr bwMode="auto">
        <a:xfrm>
          <a:off x="2794000" y="25958800"/>
          <a:ext cx="444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127000</xdr:colOff>
      <xdr:row>20</xdr:row>
      <xdr:rowOff>0</xdr:rowOff>
    </xdr:from>
    <xdr:to>
      <xdr:col>6</xdr:col>
      <xdr:colOff>180975</xdr:colOff>
      <xdr:row>20</xdr:row>
      <xdr:rowOff>200024</xdr:rowOff>
    </xdr:to>
    <xdr:sp macro="" textlink="">
      <xdr:nvSpPr>
        <xdr:cNvPr id="174137" name="Text Box 109">
          <a:extLst>
            <a:ext uri="{FF2B5EF4-FFF2-40B4-BE49-F238E27FC236}">
              <a16:creationId xmlns:a16="http://schemas.microsoft.com/office/drawing/2014/main" id="{00000000-0008-0000-0600-000039A80200}"/>
            </a:ext>
          </a:extLst>
        </xdr:cNvPr>
        <xdr:cNvSpPr txBox="1">
          <a:spLocks noChangeArrowheads="1"/>
        </xdr:cNvSpPr>
      </xdr:nvSpPr>
      <xdr:spPr bwMode="auto">
        <a:xfrm>
          <a:off x="3670300" y="9626600"/>
          <a:ext cx="508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84</xdr:row>
      <xdr:rowOff>0</xdr:rowOff>
    </xdr:from>
    <xdr:to>
      <xdr:col>10</xdr:col>
      <xdr:colOff>180975</xdr:colOff>
      <xdr:row>84</xdr:row>
      <xdr:rowOff>133350</xdr:rowOff>
    </xdr:to>
    <xdr:sp macro="" textlink="">
      <xdr:nvSpPr>
        <xdr:cNvPr id="174138" name="Text Box 110">
          <a:extLst>
            <a:ext uri="{FF2B5EF4-FFF2-40B4-BE49-F238E27FC236}">
              <a16:creationId xmlns:a16="http://schemas.microsoft.com/office/drawing/2014/main" id="{00000000-0008-0000-0600-00003AA80200}"/>
            </a:ext>
          </a:extLst>
        </xdr:cNvPr>
        <xdr:cNvSpPr txBox="1">
          <a:spLocks noChangeArrowheads="1"/>
        </xdr:cNvSpPr>
      </xdr:nvSpPr>
      <xdr:spPr bwMode="auto">
        <a:xfrm>
          <a:off x="5619750" y="2736850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127000</xdr:colOff>
      <xdr:row>84</xdr:row>
      <xdr:rowOff>0</xdr:rowOff>
    </xdr:from>
    <xdr:to>
      <xdr:col>6</xdr:col>
      <xdr:colOff>180975</xdr:colOff>
      <xdr:row>84</xdr:row>
      <xdr:rowOff>133350</xdr:rowOff>
    </xdr:to>
    <xdr:sp macro="" textlink="">
      <xdr:nvSpPr>
        <xdr:cNvPr id="174139" name="Text Box 111">
          <a:extLst>
            <a:ext uri="{FF2B5EF4-FFF2-40B4-BE49-F238E27FC236}">
              <a16:creationId xmlns:a16="http://schemas.microsoft.com/office/drawing/2014/main" id="{00000000-0008-0000-0600-00003BA80200}"/>
            </a:ext>
          </a:extLst>
        </xdr:cNvPr>
        <xdr:cNvSpPr txBox="1">
          <a:spLocks noChangeArrowheads="1"/>
        </xdr:cNvSpPr>
      </xdr:nvSpPr>
      <xdr:spPr bwMode="auto">
        <a:xfrm>
          <a:off x="3670300" y="2736850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127000</xdr:colOff>
      <xdr:row>84</xdr:row>
      <xdr:rowOff>0</xdr:rowOff>
    </xdr:from>
    <xdr:to>
      <xdr:col>6</xdr:col>
      <xdr:colOff>180975</xdr:colOff>
      <xdr:row>84</xdr:row>
      <xdr:rowOff>133350</xdr:rowOff>
    </xdr:to>
    <xdr:sp macro="" textlink="">
      <xdr:nvSpPr>
        <xdr:cNvPr id="174140" name="Text Box 112">
          <a:extLst>
            <a:ext uri="{FF2B5EF4-FFF2-40B4-BE49-F238E27FC236}">
              <a16:creationId xmlns:a16="http://schemas.microsoft.com/office/drawing/2014/main" id="{00000000-0008-0000-0600-00003CA80200}"/>
            </a:ext>
          </a:extLst>
        </xdr:cNvPr>
        <xdr:cNvSpPr txBox="1">
          <a:spLocks noChangeArrowheads="1"/>
        </xdr:cNvSpPr>
      </xdr:nvSpPr>
      <xdr:spPr bwMode="auto">
        <a:xfrm>
          <a:off x="3670300" y="2736850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84</xdr:row>
      <xdr:rowOff>0</xdr:rowOff>
    </xdr:from>
    <xdr:to>
      <xdr:col>10</xdr:col>
      <xdr:colOff>180975</xdr:colOff>
      <xdr:row>84</xdr:row>
      <xdr:rowOff>133350</xdr:rowOff>
    </xdr:to>
    <xdr:sp macro="" textlink="">
      <xdr:nvSpPr>
        <xdr:cNvPr id="174141" name="Text Box 113">
          <a:extLst>
            <a:ext uri="{FF2B5EF4-FFF2-40B4-BE49-F238E27FC236}">
              <a16:creationId xmlns:a16="http://schemas.microsoft.com/office/drawing/2014/main" id="{00000000-0008-0000-0600-00003DA80200}"/>
            </a:ext>
          </a:extLst>
        </xdr:cNvPr>
        <xdr:cNvSpPr txBox="1">
          <a:spLocks noChangeArrowheads="1"/>
        </xdr:cNvSpPr>
      </xdr:nvSpPr>
      <xdr:spPr bwMode="auto">
        <a:xfrm>
          <a:off x="5619750" y="2736850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84</xdr:row>
      <xdr:rowOff>0</xdr:rowOff>
    </xdr:from>
    <xdr:to>
      <xdr:col>10</xdr:col>
      <xdr:colOff>180975</xdr:colOff>
      <xdr:row>84</xdr:row>
      <xdr:rowOff>133350</xdr:rowOff>
    </xdr:to>
    <xdr:sp macro="" textlink="">
      <xdr:nvSpPr>
        <xdr:cNvPr id="174142" name="Text Box 114">
          <a:extLst>
            <a:ext uri="{FF2B5EF4-FFF2-40B4-BE49-F238E27FC236}">
              <a16:creationId xmlns:a16="http://schemas.microsoft.com/office/drawing/2014/main" id="{00000000-0008-0000-0600-00003EA80200}"/>
            </a:ext>
          </a:extLst>
        </xdr:cNvPr>
        <xdr:cNvSpPr txBox="1">
          <a:spLocks noChangeArrowheads="1"/>
        </xdr:cNvSpPr>
      </xdr:nvSpPr>
      <xdr:spPr bwMode="auto">
        <a:xfrm>
          <a:off x="5619750" y="2736850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84</xdr:row>
      <xdr:rowOff>0</xdr:rowOff>
    </xdr:from>
    <xdr:to>
      <xdr:col>10</xdr:col>
      <xdr:colOff>180975</xdr:colOff>
      <xdr:row>84</xdr:row>
      <xdr:rowOff>133350</xdr:rowOff>
    </xdr:to>
    <xdr:sp macro="" textlink="">
      <xdr:nvSpPr>
        <xdr:cNvPr id="174143" name="Text Box 115">
          <a:extLst>
            <a:ext uri="{FF2B5EF4-FFF2-40B4-BE49-F238E27FC236}">
              <a16:creationId xmlns:a16="http://schemas.microsoft.com/office/drawing/2014/main" id="{00000000-0008-0000-0600-00003FA80200}"/>
            </a:ext>
          </a:extLst>
        </xdr:cNvPr>
        <xdr:cNvSpPr txBox="1">
          <a:spLocks noChangeArrowheads="1"/>
        </xdr:cNvSpPr>
      </xdr:nvSpPr>
      <xdr:spPr bwMode="auto">
        <a:xfrm>
          <a:off x="5619750" y="2736850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84</xdr:row>
      <xdr:rowOff>0</xdr:rowOff>
    </xdr:from>
    <xdr:to>
      <xdr:col>10</xdr:col>
      <xdr:colOff>180975</xdr:colOff>
      <xdr:row>84</xdr:row>
      <xdr:rowOff>133350</xdr:rowOff>
    </xdr:to>
    <xdr:sp macro="" textlink="">
      <xdr:nvSpPr>
        <xdr:cNvPr id="174144" name="Text Box 116">
          <a:extLst>
            <a:ext uri="{FF2B5EF4-FFF2-40B4-BE49-F238E27FC236}">
              <a16:creationId xmlns:a16="http://schemas.microsoft.com/office/drawing/2014/main" id="{00000000-0008-0000-0600-000040A80200}"/>
            </a:ext>
          </a:extLst>
        </xdr:cNvPr>
        <xdr:cNvSpPr txBox="1">
          <a:spLocks noChangeArrowheads="1"/>
        </xdr:cNvSpPr>
      </xdr:nvSpPr>
      <xdr:spPr bwMode="auto">
        <a:xfrm>
          <a:off x="5619750" y="2736850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84</xdr:row>
      <xdr:rowOff>0</xdr:rowOff>
    </xdr:from>
    <xdr:to>
      <xdr:col>10</xdr:col>
      <xdr:colOff>180975</xdr:colOff>
      <xdr:row>84</xdr:row>
      <xdr:rowOff>133350</xdr:rowOff>
    </xdr:to>
    <xdr:sp macro="" textlink="">
      <xdr:nvSpPr>
        <xdr:cNvPr id="174145" name="Text Box 117">
          <a:extLst>
            <a:ext uri="{FF2B5EF4-FFF2-40B4-BE49-F238E27FC236}">
              <a16:creationId xmlns:a16="http://schemas.microsoft.com/office/drawing/2014/main" id="{00000000-0008-0000-0600-000041A80200}"/>
            </a:ext>
          </a:extLst>
        </xdr:cNvPr>
        <xdr:cNvSpPr txBox="1">
          <a:spLocks noChangeArrowheads="1"/>
        </xdr:cNvSpPr>
      </xdr:nvSpPr>
      <xdr:spPr bwMode="auto">
        <a:xfrm>
          <a:off x="5619750" y="2736850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84</xdr:row>
      <xdr:rowOff>0</xdr:rowOff>
    </xdr:from>
    <xdr:to>
      <xdr:col>10</xdr:col>
      <xdr:colOff>180975</xdr:colOff>
      <xdr:row>84</xdr:row>
      <xdr:rowOff>133350</xdr:rowOff>
    </xdr:to>
    <xdr:sp macro="" textlink="">
      <xdr:nvSpPr>
        <xdr:cNvPr id="174146" name="Text Box 118">
          <a:extLst>
            <a:ext uri="{FF2B5EF4-FFF2-40B4-BE49-F238E27FC236}">
              <a16:creationId xmlns:a16="http://schemas.microsoft.com/office/drawing/2014/main" id="{00000000-0008-0000-0600-000042A80200}"/>
            </a:ext>
          </a:extLst>
        </xdr:cNvPr>
        <xdr:cNvSpPr txBox="1">
          <a:spLocks noChangeArrowheads="1"/>
        </xdr:cNvSpPr>
      </xdr:nvSpPr>
      <xdr:spPr bwMode="auto">
        <a:xfrm>
          <a:off x="5619750" y="2736850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84</xdr:row>
      <xdr:rowOff>0</xdr:rowOff>
    </xdr:from>
    <xdr:to>
      <xdr:col>10</xdr:col>
      <xdr:colOff>180975</xdr:colOff>
      <xdr:row>84</xdr:row>
      <xdr:rowOff>133350</xdr:rowOff>
    </xdr:to>
    <xdr:sp macro="" textlink="">
      <xdr:nvSpPr>
        <xdr:cNvPr id="174147" name="Text Box 119">
          <a:extLst>
            <a:ext uri="{FF2B5EF4-FFF2-40B4-BE49-F238E27FC236}">
              <a16:creationId xmlns:a16="http://schemas.microsoft.com/office/drawing/2014/main" id="{00000000-0008-0000-0600-000043A80200}"/>
            </a:ext>
          </a:extLst>
        </xdr:cNvPr>
        <xdr:cNvSpPr txBox="1">
          <a:spLocks noChangeArrowheads="1"/>
        </xdr:cNvSpPr>
      </xdr:nvSpPr>
      <xdr:spPr bwMode="auto">
        <a:xfrm>
          <a:off x="5619750" y="2736850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84</xdr:row>
      <xdr:rowOff>0</xdr:rowOff>
    </xdr:from>
    <xdr:to>
      <xdr:col>10</xdr:col>
      <xdr:colOff>180975</xdr:colOff>
      <xdr:row>84</xdr:row>
      <xdr:rowOff>133350</xdr:rowOff>
    </xdr:to>
    <xdr:sp macro="" textlink="">
      <xdr:nvSpPr>
        <xdr:cNvPr id="174148" name="Text Box 120">
          <a:extLst>
            <a:ext uri="{FF2B5EF4-FFF2-40B4-BE49-F238E27FC236}">
              <a16:creationId xmlns:a16="http://schemas.microsoft.com/office/drawing/2014/main" id="{00000000-0008-0000-0600-000044A80200}"/>
            </a:ext>
          </a:extLst>
        </xdr:cNvPr>
        <xdr:cNvSpPr txBox="1">
          <a:spLocks noChangeArrowheads="1"/>
        </xdr:cNvSpPr>
      </xdr:nvSpPr>
      <xdr:spPr bwMode="auto">
        <a:xfrm>
          <a:off x="5619750" y="2736850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84</xdr:row>
      <xdr:rowOff>0</xdr:rowOff>
    </xdr:from>
    <xdr:to>
      <xdr:col>10</xdr:col>
      <xdr:colOff>180975</xdr:colOff>
      <xdr:row>84</xdr:row>
      <xdr:rowOff>133350</xdr:rowOff>
    </xdr:to>
    <xdr:sp macro="" textlink="">
      <xdr:nvSpPr>
        <xdr:cNvPr id="174149" name="Text Box 121">
          <a:extLst>
            <a:ext uri="{FF2B5EF4-FFF2-40B4-BE49-F238E27FC236}">
              <a16:creationId xmlns:a16="http://schemas.microsoft.com/office/drawing/2014/main" id="{00000000-0008-0000-0600-000045A80200}"/>
            </a:ext>
          </a:extLst>
        </xdr:cNvPr>
        <xdr:cNvSpPr txBox="1">
          <a:spLocks noChangeArrowheads="1"/>
        </xdr:cNvSpPr>
      </xdr:nvSpPr>
      <xdr:spPr bwMode="auto">
        <a:xfrm>
          <a:off x="5619750" y="2736850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127000</xdr:colOff>
      <xdr:row>84</xdr:row>
      <xdr:rowOff>0</xdr:rowOff>
    </xdr:from>
    <xdr:to>
      <xdr:col>6</xdr:col>
      <xdr:colOff>180975</xdr:colOff>
      <xdr:row>84</xdr:row>
      <xdr:rowOff>133350</xdr:rowOff>
    </xdr:to>
    <xdr:sp macro="" textlink="">
      <xdr:nvSpPr>
        <xdr:cNvPr id="174150" name="Text Box 122">
          <a:extLst>
            <a:ext uri="{FF2B5EF4-FFF2-40B4-BE49-F238E27FC236}">
              <a16:creationId xmlns:a16="http://schemas.microsoft.com/office/drawing/2014/main" id="{00000000-0008-0000-0600-000046A80200}"/>
            </a:ext>
          </a:extLst>
        </xdr:cNvPr>
        <xdr:cNvSpPr txBox="1">
          <a:spLocks noChangeArrowheads="1"/>
        </xdr:cNvSpPr>
      </xdr:nvSpPr>
      <xdr:spPr bwMode="auto">
        <a:xfrm>
          <a:off x="3670300" y="2736850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84</xdr:row>
      <xdr:rowOff>0</xdr:rowOff>
    </xdr:from>
    <xdr:to>
      <xdr:col>10</xdr:col>
      <xdr:colOff>180975</xdr:colOff>
      <xdr:row>84</xdr:row>
      <xdr:rowOff>133350</xdr:rowOff>
    </xdr:to>
    <xdr:sp macro="" textlink="">
      <xdr:nvSpPr>
        <xdr:cNvPr id="174151" name="Text Box 123">
          <a:extLst>
            <a:ext uri="{FF2B5EF4-FFF2-40B4-BE49-F238E27FC236}">
              <a16:creationId xmlns:a16="http://schemas.microsoft.com/office/drawing/2014/main" id="{00000000-0008-0000-0600-000047A80200}"/>
            </a:ext>
          </a:extLst>
        </xdr:cNvPr>
        <xdr:cNvSpPr txBox="1">
          <a:spLocks noChangeArrowheads="1"/>
        </xdr:cNvSpPr>
      </xdr:nvSpPr>
      <xdr:spPr bwMode="auto">
        <a:xfrm>
          <a:off x="5619750" y="2736850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127000</xdr:colOff>
      <xdr:row>84</xdr:row>
      <xdr:rowOff>0</xdr:rowOff>
    </xdr:from>
    <xdr:to>
      <xdr:col>6</xdr:col>
      <xdr:colOff>180975</xdr:colOff>
      <xdr:row>84</xdr:row>
      <xdr:rowOff>133350</xdr:rowOff>
    </xdr:to>
    <xdr:sp macro="" textlink="">
      <xdr:nvSpPr>
        <xdr:cNvPr id="174152" name="Text Box 124">
          <a:extLst>
            <a:ext uri="{FF2B5EF4-FFF2-40B4-BE49-F238E27FC236}">
              <a16:creationId xmlns:a16="http://schemas.microsoft.com/office/drawing/2014/main" id="{00000000-0008-0000-0600-000048A80200}"/>
            </a:ext>
          </a:extLst>
        </xdr:cNvPr>
        <xdr:cNvSpPr txBox="1">
          <a:spLocks noChangeArrowheads="1"/>
        </xdr:cNvSpPr>
      </xdr:nvSpPr>
      <xdr:spPr bwMode="auto">
        <a:xfrm>
          <a:off x="3670300" y="2736850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127000</xdr:colOff>
      <xdr:row>84</xdr:row>
      <xdr:rowOff>0</xdr:rowOff>
    </xdr:from>
    <xdr:to>
      <xdr:col>6</xdr:col>
      <xdr:colOff>180975</xdr:colOff>
      <xdr:row>84</xdr:row>
      <xdr:rowOff>133350</xdr:rowOff>
    </xdr:to>
    <xdr:sp macro="" textlink="">
      <xdr:nvSpPr>
        <xdr:cNvPr id="174153" name="Text Box 125">
          <a:extLst>
            <a:ext uri="{FF2B5EF4-FFF2-40B4-BE49-F238E27FC236}">
              <a16:creationId xmlns:a16="http://schemas.microsoft.com/office/drawing/2014/main" id="{00000000-0008-0000-0600-000049A80200}"/>
            </a:ext>
          </a:extLst>
        </xdr:cNvPr>
        <xdr:cNvSpPr txBox="1">
          <a:spLocks noChangeArrowheads="1"/>
        </xdr:cNvSpPr>
      </xdr:nvSpPr>
      <xdr:spPr bwMode="auto">
        <a:xfrm>
          <a:off x="3670300" y="2736850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84</xdr:row>
      <xdr:rowOff>0</xdr:rowOff>
    </xdr:from>
    <xdr:to>
      <xdr:col>10</xdr:col>
      <xdr:colOff>180975</xdr:colOff>
      <xdr:row>84</xdr:row>
      <xdr:rowOff>133350</xdr:rowOff>
    </xdr:to>
    <xdr:sp macro="" textlink="">
      <xdr:nvSpPr>
        <xdr:cNvPr id="174154" name="Text Box 126">
          <a:extLst>
            <a:ext uri="{FF2B5EF4-FFF2-40B4-BE49-F238E27FC236}">
              <a16:creationId xmlns:a16="http://schemas.microsoft.com/office/drawing/2014/main" id="{00000000-0008-0000-0600-00004AA80200}"/>
            </a:ext>
          </a:extLst>
        </xdr:cNvPr>
        <xdr:cNvSpPr txBox="1">
          <a:spLocks noChangeArrowheads="1"/>
        </xdr:cNvSpPr>
      </xdr:nvSpPr>
      <xdr:spPr bwMode="auto">
        <a:xfrm>
          <a:off x="5619750" y="2736850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84</xdr:row>
      <xdr:rowOff>0</xdr:rowOff>
    </xdr:from>
    <xdr:to>
      <xdr:col>10</xdr:col>
      <xdr:colOff>180975</xdr:colOff>
      <xdr:row>84</xdr:row>
      <xdr:rowOff>133350</xdr:rowOff>
    </xdr:to>
    <xdr:sp macro="" textlink="">
      <xdr:nvSpPr>
        <xdr:cNvPr id="174155" name="Text Box 127">
          <a:extLst>
            <a:ext uri="{FF2B5EF4-FFF2-40B4-BE49-F238E27FC236}">
              <a16:creationId xmlns:a16="http://schemas.microsoft.com/office/drawing/2014/main" id="{00000000-0008-0000-0600-00004BA80200}"/>
            </a:ext>
          </a:extLst>
        </xdr:cNvPr>
        <xdr:cNvSpPr txBox="1">
          <a:spLocks noChangeArrowheads="1"/>
        </xdr:cNvSpPr>
      </xdr:nvSpPr>
      <xdr:spPr bwMode="auto">
        <a:xfrm>
          <a:off x="5619750" y="2736850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84</xdr:row>
      <xdr:rowOff>0</xdr:rowOff>
    </xdr:from>
    <xdr:to>
      <xdr:col>10</xdr:col>
      <xdr:colOff>180975</xdr:colOff>
      <xdr:row>84</xdr:row>
      <xdr:rowOff>133350</xdr:rowOff>
    </xdr:to>
    <xdr:sp macro="" textlink="">
      <xdr:nvSpPr>
        <xdr:cNvPr id="174156" name="Text Box 128">
          <a:extLst>
            <a:ext uri="{FF2B5EF4-FFF2-40B4-BE49-F238E27FC236}">
              <a16:creationId xmlns:a16="http://schemas.microsoft.com/office/drawing/2014/main" id="{00000000-0008-0000-0600-00004CA80200}"/>
            </a:ext>
          </a:extLst>
        </xdr:cNvPr>
        <xdr:cNvSpPr txBox="1">
          <a:spLocks noChangeArrowheads="1"/>
        </xdr:cNvSpPr>
      </xdr:nvSpPr>
      <xdr:spPr bwMode="auto">
        <a:xfrm>
          <a:off x="5619750" y="2736850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84</xdr:row>
      <xdr:rowOff>0</xdr:rowOff>
    </xdr:from>
    <xdr:to>
      <xdr:col>10</xdr:col>
      <xdr:colOff>180975</xdr:colOff>
      <xdr:row>84</xdr:row>
      <xdr:rowOff>133350</xdr:rowOff>
    </xdr:to>
    <xdr:sp macro="" textlink="">
      <xdr:nvSpPr>
        <xdr:cNvPr id="174157" name="Text Box 129">
          <a:extLst>
            <a:ext uri="{FF2B5EF4-FFF2-40B4-BE49-F238E27FC236}">
              <a16:creationId xmlns:a16="http://schemas.microsoft.com/office/drawing/2014/main" id="{00000000-0008-0000-0600-00004DA80200}"/>
            </a:ext>
          </a:extLst>
        </xdr:cNvPr>
        <xdr:cNvSpPr txBox="1">
          <a:spLocks noChangeArrowheads="1"/>
        </xdr:cNvSpPr>
      </xdr:nvSpPr>
      <xdr:spPr bwMode="auto">
        <a:xfrm>
          <a:off x="5619750" y="2736850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84</xdr:row>
      <xdr:rowOff>0</xdr:rowOff>
    </xdr:from>
    <xdr:to>
      <xdr:col>10</xdr:col>
      <xdr:colOff>180975</xdr:colOff>
      <xdr:row>84</xdr:row>
      <xdr:rowOff>133350</xdr:rowOff>
    </xdr:to>
    <xdr:sp macro="" textlink="">
      <xdr:nvSpPr>
        <xdr:cNvPr id="174158" name="Text Box 130">
          <a:extLst>
            <a:ext uri="{FF2B5EF4-FFF2-40B4-BE49-F238E27FC236}">
              <a16:creationId xmlns:a16="http://schemas.microsoft.com/office/drawing/2014/main" id="{00000000-0008-0000-0600-00004EA80200}"/>
            </a:ext>
          </a:extLst>
        </xdr:cNvPr>
        <xdr:cNvSpPr txBox="1">
          <a:spLocks noChangeArrowheads="1"/>
        </xdr:cNvSpPr>
      </xdr:nvSpPr>
      <xdr:spPr bwMode="auto">
        <a:xfrm>
          <a:off x="5619750" y="2736850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84</xdr:row>
      <xdr:rowOff>0</xdr:rowOff>
    </xdr:from>
    <xdr:to>
      <xdr:col>10</xdr:col>
      <xdr:colOff>180975</xdr:colOff>
      <xdr:row>84</xdr:row>
      <xdr:rowOff>133350</xdr:rowOff>
    </xdr:to>
    <xdr:sp macro="" textlink="">
      <xdr:nvSpPr>
        <xdr:cNvPr id="174159" name="Text Box 131">
          <a:extLst>
            <a:ext uri="{FF2B5EF4-FFF2-40B4-BE49-F238E27FC236}">
              <a16:creationId xmlns:a16="http://schemas.microsoft.com/office/drawing/2014/main" id="{00000000-0008-0000-0600-00004FA80200}"/>
            </a:ext>
          </a:extLst>
        </xdr:cNvPr>
        <xdr:cNvSpPr txBox="1">
          <a:spLocks noChangeArrowheads="1"/>
        </xdr:cNvSpPr>
      </xdr:nvSpPr>
      <xdr:spPr bwMode="auto">
        <a:xfrm>
          <a:off x="5619750" y="2736850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84</xdr:row>
      <xdr:rowOff>0</xdr:rowOff>
    </xdr:from>
    <xdr:to>
      <xdr:col>10</xdr:col>
      <xdr:colOff>180975</xdr:colOff>
      <xdr:row>84</xdr:row>
      <xdr:rowOff>133350</xdr:rowOff>
    </xdr:to>
    <xdr:sp macro="" textlink="">
      <xdr:nvSpPr>
        <xdr:cNvPr id="174160" name="Text Box 132">
          <a:extLst>
            <a:ext uri="{FF2B5EF4-FFF2-40B4-BE49-F238E27FC236}">
              <a16:creationId xmlns:a16="http://schemas.microsoft.com/office/drawing/2014/main" id="{00000000-0008-0000-0600-000050A80200}"/>
            </a:ext>
          </a:extLst>
        </xdr:cNvPr>
        <xdr:cNvSpPr txBox="1">
          <a:spLocks noChangeArrowheads="1"/>
        </xdr:cNvSpPr>
      </xdr:nvSpPr>
      <xdr:spPr bwMode="auto">
        <a:xfrm>
          <a:off x="5619750" y="2736850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84</xdr:row>
      <xdr:rowOff>0</xdr:rowOff>
    </xdr:from>
    <xdr:to>
      <xdr:col>10</xdr:col>
      <xdr:colOff>180975</xdr:colOff>
      <xdr:row>84</xdr:row>
      <xdr:rowOff>133350</xdr:rowOff>
    </xdr:to>
    <xdr:sp macro="" textlink="">
      <xdr:nvSpPr>
        <xdr:cNvPr id="174161" name="Text Box 133">
          <a:extLst>
            <a:ext uri="{FF2B5EF4-FFF2-40B4-BE49-F238E27FC236}">
              <a16:creationId xmlns:a16="http://schemas.microsoft.com/office/drawing/2014/main" id="{00000000-0008-0000-0600-000051A80200}"/>
            </a:ext>
          </a:extLst>
        </xdr:cNvPr>
        <xdr:cNvSpPr txBox="1">
          <a:spLocks noChangeArrowheads="1"/>
        </xdr:cNvSpPr>
      </xdr:nvSpPr>
      <xdr:spPr bwMode="auto">
        <a:xfrm>
          <a:off x="5619750" y="2736850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84</xdr:row>
      <xdr:rowOff>0</xdr:rowOff>
    </xdr:from>
    <xdr:to>
      <xdr:col>10</xdr:col>
      <xdr:colOff>180975</xdr:colOff>
      <xdr:row>84</xdr:row>
      <xdr:rowOff>133350</xdr:rowOff>
    </xdr:to>
    <xdr:sp macro="" textlink="">
      <xdr:nvSpPr>
        <xdr:cNvPr id="174162" name="Text Box 134">
          <a:extLst>
            <a:ext uri="{FF2B5EF4-FFF2-40B4-BE49-F238E27FC236}">
              <a16:creationId xmlns:a16="http://schemas.microsoft.com/office/drawing/2014/main" id="{00000000-0008-0000-0600-000052A80200}"/>
            </a:ext>
          </a:extLst>
        </xdr:cNvPr>
        <xdr:cNvSpPr txBox="1">
          <a:spLocks noChangeArrowheads="1"/>
        </xdr:cNvSpPr>
      </xdr:nvSpPr>
      <xdr:spPr bwMode="auto">
        <a:xfrm>
          <a:off x="5619750" y="2736850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84</xdr:row>
      <xdr:rowOff>0</xdr:rowOff>
    </xdr:from>
    <xdr:to>
      <xdr:col>10</xdr:col>
      <xdr:colOff>180975</xdr:colOff>
      <xdr:row>84</xdr:row>
      <xdr:rowOff>133350</xdr:rowOff>
    </xdr:to>
    <xdr:sp macro="" textlink="">
      <xdr:nvSpPr>
        <xdr:cNvPr id="174163" name="Text Box 135">
          <a:extLst>
            <a:ext uri="{FF2B5EF4-FFF2-40B4-BE49-F238E27FC236}">
              <a16:creationId xmlns:a16="http://schemas.microsoft.com/office/drawing/2014/main" id="{00000000-0008-0000-0600-000053A80200}"/>
            </a:ext>
          </a:extLst>
        </xdr:cNvPr>
        <xdr:cNvSpPr txBox="1">
          <a:spLocks noChangeArrowheads="1"/>
        </xdr:cNvSpPr>
      </xdr:nvSpPr>
      <xdr:spPr bwMode="auto">
        <a:xfrm>
          <a:off x="5619750" y="2736850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127000</xdr:colOff>
      <xdr:row>84</xdr:row>
      <xdr:rowOff>0</xdr:rowOff>
    </xdr:from>
    <xdr:to>
      <xdr:col>6</xdr:col>
      <xdr:colOff>180975</xdr:colOff>
      <xdr:row>84</xdr:row>
      <xdr:rowOff>133350</xdr:rowOff>
    </xdr:to>
    <xdr:sp macro="" textlink="">
      <xdr:nvSpPr>
        <xdr:cNvPr id="174164" name="Text Box 136">
          <a:extLst>
            <a:ext uri="{FF2B5EF4-FFF2-40B4-BE49-F238E27FC236}">
              <a16:creationId xmlns:a16="http://schemas.microsoft.com/office/drawing/2014/main" id="{00000000-0008-0000-0600-000054A80200}"/>
            </a:ext>
          </a:extLst>
        </xdr:cNvPr>
        <xdr:cNvSpPr txBox="1">
          <a:spLocks noChangeArrowheads="1"/>
        </xdr:cNvSpPr>
      </xdr:nvSpPr>
      <xdr:spPr bwMode="auto">
        <a:xfrm>
          <a:off x="3670300" y="2736850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127000</xdr:colOff>
      <xdr:row>84</xdr:row>
      <xdr:rowOff>0</xdr:rowOff>
    </xdr:from>
    <xdr:to>
      <xdr:col>6</xdr:col>
      <xdr:colOff>180975</xdr:colOff>
      <xdr:row>84</xdr:row>
      <xdr:rowOff>133350</xdr:rowOff>
    </xdr:to>
    <xdr:sp macro="" textlink="">
      <xdr:nvSpPr>
        <xdr:cNvPr id="174165" name="Text Box 137">
          <a:extLst>
            <a:ext uri="{FF2B5EF4-FFF2-40B4-BE49-F238E27FC236}">
              <a16:creationId xmlns:a16="http://schemas.microsoft.com/office/drawing/2014/main" id="{00000000-0008-0000-0600-000055A80200}"/>
            </a:ext>
          </a:extLst>
        </xdr:cNvPr>
        <xdr:cNvSpPr txBox="1">
          <a:spLocks noChangeArrowheads="1"/>
        </xdr:cNvSpPr>
      </xdr:nvSpPr>
      <xdr:spPr bwMode="auto">
        <a:xfrm>
          <a:off x="3670300" y="2736850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84</xdr:row>
      <xdr:rowOff>0</xdr:rowOff>
    </xdr:from>
    <xdr:to>
      <xdr:col>10</xdr:col>
      <xdr:colOff>180975</xdr:colOff>
      <xdr:row>84</xdr:row>
      <xdr:rowOff>133350</xdr:rowOff>
    </xdr:to>
    <xdr:sp macro="" textlink="">
      <xdr:nvSpPr>
        <xdr:cNvPr id="174166" name="Text Box 138">
          <a:extLst>
            <a:ext uri="{FF2B5EF4-FFF2-40B4-BE49-F238E27FC236}">
              <a16:creationId xmlns:a16="http://schemas.microsoft.com/office/drawing/2014/main" id="{00000000-0008-0000-0600-000056A80200}"/>
            </a:ext>
          </a:extLst>
        </xdr:cNvPr>
        <xdr:cNvSpPr txBox="1">
          <a:spLocks noChangeArrowheads="1"/>
        </xdr:cNvSpPr>
      </xdr:nvSpPr>
      <xdr:spPr bwMode="auto">
        <a:xfrm>
          <a:off x="5619750" y="2736850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84</xdr:row>
      <xdr:rowOff>0</xdr:rowOff>
    </xdr:from>
    <xdr:to>
      <xdr:col>10</xdr:col>
      <xdr:colOff>180975</xdr:colOff>
      <xdr:row>84</xdr:row>
      <xdr:rowOff>133350</xdr:rowOff>
    </xdr:to>
    <xdr:sp macro="" textlink="">
      <xdr:nvSpPr>
        <xdr:cNvPr id="174167" name="Text Box 139">
          <a:extLst>
            <a:ext uri="{FF2B5EF4-FFF2-40B4-BE49-F238E27FC236}">
              <a16:creationId xmlns:a16="http://schemas.microsoft.com/office/drawing/2014/main" id="{00000000-0008-0000-0600-000057A80200}"/>
            </a:ext>
          </a:extLst>
        </xdr:cNvPr>
        <xdr:cNvSpPr txBox="1">
          <a:spLocks noChangeArrowheads="1"/>
        </xdr:cNvSpPr>
      </xdr:nvSpPr>
      <xdr:spPr bwMode="auto">
        <a:xfrm>
          <a:off x="5619750" y="2736850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84</xdr:row>
      <xdr:rowOff>0</xdr:rowOff>
    </xdr:from>
    <xdr:to>
      <xdr:col>10</xdr:col>
      <xdr:colOff>180975</xdr:colOff>
      <xdr:row>84</xdr:row>
      <xdr:rowOff>133350</xdr:rowOff>
    </xdr:to>
    <xdr:sp macro="" textlink="">
      <xdr:nvSpPr>
        <xdr:cNvPr id="174168" name="Text Box 140">
          <a:extLst>
            <a:ext uri="{FF2B5EF4-FFF2-40B4-BE49-F238E27FC236}">
              <a16:creationId xmlns:a16="http://schemas.microsoft.com/office/drawing/2014/main" id="{00000000-0008-0000-0600-000058A80200}"/>
            </a:ext>
          </a:extLst>
        </xdr:cNvPr>
        <xdr:cNvSpPr txBox="1">
          <a:spLocks noChangeArrowheads="1"/>
        </xdr:cNvSpPr>
      </xdr:nvSpPr>
      <xdr:spPr bwMode="auto">
        <a:xfrm>
          <a:off x="5619750" y="2736850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84</xdr:row>
      <xdr:rowOff>0</xdr:rowOff>
    </xdr:from>
    <xdr:to>
      <xdr:col>10</xdr:col>
      <xdr:colOff>180975</xdr:colOff>
      <xdr:row>84</xdr:row>
      <xdr:rowOff>133350</xdr:rowOff>
    </xdr:to>
    <xdr:sp macro="" textlink="">
      <xdr:nvSpPr>
        <xdr:cNvPr id="174169" name="Text Box 141">
          <a:extLst>
            <a:ext uri="{FF2B5EF4-FFF2-40B4-BE49-F238E27FC236}">
              <a16:creationId xmlns:a16="http://schemas.microsoft.com/office/drawing/2014/main" id="{00000000-0008-0000-0600-000059A80200}"/>
            </a:ext>
          </a:extLst>
        </xdr:cNvPr>
        <xdr:cNvSpPr txBox="1">
          <a:spLocks noChangeArrowheads="1"/>
        </xdr:cNvSpPr>
      </xdr:nvSpPr>
      <xdr:spPr bwMode="auto">
        <a:xfrm>
          <a:off x="5619750" y="2736850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84</xdr:row>
      <xdr:rowOff>0</xdr:rowOff>
    </xdr:from>
    <xdr:to>
      <xdr:col>10</xdr:col>
      <xdr:colOff>180975</xdr:colOff>
      <xdr:row>84</xdr:row>
      <xdr:rowOff>133350</xdr:rowOff>
    </xdr:to>
    <xdr:sp macro="" textlink="">
      <xdr:nvSpPr>
        <xdr:cNvPr id="174170" name="Text Box 142">
          <a:extLst>
            <a:ext uri="{FF2B5EF4-FFF2-40B4-BE49-F238E27FC236}">
              <a16:creationId xmlns:a16="http://schemas.microsoft.com/office/drawing/2014/main" id="{00000000-0008-0000-0600-00005AA80200}"/>
            </a:ext>
          </a:extLst>
        </xdr:cNvPr>
        <xdr:cNvSpPr txBox="1">
          <a:spLocks noChangeArrowheads="1"/>
        </xdr:cNvSpPr>
      </xdr:nvSpPr>
      <xdr:spPr bwMode="auto">
        <a:xfrm>
          <a:off x="5619750" y="2736850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84</xdr:row>
      <xdr:rowOff>0</xdr:rowOff>
    </xdr:from>
    <xdr:to>
      <xdr:col>10</xdr:col>
      <xdr:colOff>180975</xdr:colOff>
      <xdr:row>84</xdr:row>
      <xdr:rowOff>133350</xdr:rowOff>
    </xdr:to>
    <xdr:sp macro="" textlink="">
      <xdr:nvSpPr>
        <xdr:cNvPr id="174171" name="Text Box 143">
          <a:extLst>
            <a:ext uri="{FF2B5EF4-FFF2-40B4-BE49-F238E27FC236}">
              <a16:creationId xmlns:a16="http://schemas.microsoft.com/office/drawing/2014/main" id="{00000000-0008-0000-0600-00005BA80200}"/>
            </a:ext>
          </a:extLst>
        </xdr:cNvPr>
        <xdr:cNvSpPr txBox="1">
          <a:spLocks noChangeArrowheads="1"/>
        </xdr:cNvSpPr>
      </xdr:nvSpPr>
      <xdr:spPr bwMode="auto">
        <a:xfrm>
          <a:off x="5619750" y="2736850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84</xdr:row>
      <xdr:rowOff>0</xdr:rowOff>
    </xdr:from>
    <xdr:to>
      <xdr:col>10</xdr:col>
      <xdr:colOff>180975</xdr:colOff>
      <xdr:row>84</xdr:row>
      <xdr:rowOff>133350</xdr:rowOff>
    </xdr:to>
    <xdr:sp macro="" textlink="">
      <xdr:nvSpPr>
        <xdr:cNvPr id="174172" name="Text Box 144">
          <a:extLst>
            <a:ext uri="{FF2B5EF4-FFF2-40B4-BE49-F238E27FC236}">
              <a16:creationId xmlns:a16="http://schemas.microsoft.com/office/drawing/2014/main" id="{00000000-0008-0000-0600-00005CA80200}"/>
            </a:ext>
          </a:extLst>
        </xdr:cNvPr>
        <xdr:cNvSpPr txBox="1">
          <a:spLocks noChangeArrowheads="1"/>
        </xdr:cNvSpPr>
      </xdr:nvSpPr>
      <xdr:spPr bwMode="auto">
        <a:xfrm>
          <a:off x="5619750" y="2736850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84</xdr:row>
      <xdr:rowOff>0</xdr:rowOff>
    </xdr:from>
    <xdr:to>
      <xdr:col>10</xdr:col>
      <xdr:colOff>180975</xdr:colOff>
      <xdr:row>84</xdr:row>
      <xdr:rowOff>133350</xdr:rowOff>
    </xdr:to>
    <xdr:sp macro="" textlink="">
      <xdr:nvSpPr>
        <xdr:cNvPr id="174173" name="Text Box 145">
          <a:extLst>
            <a:ext uri="{FF2B5EF4-FFF2-40B4-BE49-F238E27FC236}">
              <a16:creationId xmlns:a16="http://schemas.microsoft.com/office/drawing/2014/main" id="{00000000-0008-0000-0600-00005DA80200}"/>
            </a:ext>
          </a:extLst>
        </xdr:cNvPr>
        <xdr:cNvSpPr txBox="1">
          <a:spLocks noChangeArrowheads="1"/>
        </xdr:cNvSpPr>
      </xdr:nvSpPr>
      <xdr:spPr bwMode="auto">
        <a:xfrm>
          <a:off x="5619750" y="2736850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84</xdr:row>
      <xdr:rowOff>0</xdr:rowOff>
    </xdr:from>
    <xdr:to>
      <xdr:col>10</xdr:col>
      <xdr:colOff>180975</xdr:colOff>
      <xdr:row>84</xdr:row>
      <xdr:rowOff>133350</xdr:rowOff>
    </xdr:to>
    <xdr:sp macro="" textlink="">
      <xdr:nvSpPr>
        <xdr:cNvPr id="174174" name="Text Box 146">
          <a:extLst>
            <a:ext uri="{FF2B5EF4-FFF2-40B4-BE49-F238E27FC236}">
              <a16:creationId xmlns:a16="http://schemas.microsoft.com/office/drawing/2014/main" id="{00000000-0008-0000-0600-00005EA80200}"/>
            </a:ext>
          </a:extLst>
        </xdr:cNvPr>
        <xdr:cNvSpPr txBox="1">
          <a:spLocks noChangeArrowheads="1"/>
        </xdr:cNvSpPr>
      </xdr:nvSpPr>
      <xdr:spPr bwMode="auto">
        <a:xfrm>
          <a:off x="5619750" y="27368500"/>
          <a:ext cx="508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127000</xdr:colOff>
      <xdr:row>20</xdr:row>
      <xdr:rowOff>0</xdr:rowOff>
    </xdr:from>
    <xdr:to>
      <xdr:col>8</xdr:col>
      <xdr:colOff>180975</xdr:colOff>
      <xdr:row>20</xdr:row>
      <xdr:rowOff>200024</xdr:rowOff>
    </xdr:to>
    <xdr:sp macro="" textlink="">
      <xdr:nvSpPr>
        <xdr:cNvPr id="174175" name="Text Box 109">
          <a:extLst>
            <a:ext uri="{FF2B5EF4-FFF2-40B4-BE49-F238E27FC236}">
              <a16:creationId xmlns:a16="http://schemas.microsoft.com/office/drawing/2014/main" id="{00000000-0008-0000-0600-00005FA80200}"/>
            </a:ext>
          </a:extLst>
        </xdr:cNvPr>
        <xdr:cNvSpPr txBox="1">
          <a:spLocks noChangeArrowheads="1"/>
        </xdr:cNvSpPr>
      </xdr:nvSpPr>
      <xdr:spPr bwMode="auto">
        <a:xfrm>
          <a:off x="4540250" y="9626600"/>
          <a:ext cx="508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20</xdr:row>
      <xdr:rowOff>0</xdr:rowOff>
    </xdr:from>
    <xdr:to>
      <xdr:col>10</xdr:col>
      <xdr:colOff>180975</xdr:colOff>
      <xdr:row>20</xdr:row>
      <xdr:rowOff>200024</xdr:rowOff>
    </xdr:to>
    <xdr:sp macro="" textlink="">
      <xdr:nvSpPr>
        <xdr:cNvPr id="174176" name="Text Box 109">
          <a:extLst>
            <a:ext uri="{FF2B5EF4-FFF2-40B4-BE49-F238E27FC236}">
              <a16:creationId xmlns:a16="http://schemas.microsoft.com/office/drawing/2014/main" id="{00000000-0008-0000-0600-000060A80200}"/>
            </a:ext>
          </a:extLst>
        </xdr:cNvPr>
        <xdr:cNvSpPr txBox="1">
          <a:spLocks noChangeArrowheads="1"/>
        </xdr:cNvSpPr>
      </xdr:nvSpPr>
      <xdr:spPr bwMode="auto">
        <a:xfrm>
          <a:off x="5619750" y="9626600"/>
          <a:ext cx="5080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127000</xdr:colOff>
      <xdr:row>94</xdr:row>
      <xdr:rowOff>0</xdr:rowOff>
    </xdr:from>
    <xdr:to>
      <xdr:col>6</xdr:col>
      <xdr:colOff>180975</xdr:colOff>
      <xdr:row>94</xdr:row>
      <xdr:rowOff>123825</xdr:rowOff>
    </xdr:to>
    <xdr:sp macro="" textlink="">
      <xdr:nvSpPr>
        <xdr:cNvPr id="174177" name="Text Box 133">
          <a:extLst>
            <a:ext uri="{FF2B5EF4-FFF2-40B4-BE49-F238E27FC236}">
              <a16:creationId xmlns:a16="http://schemas.microsoft.com/office/drawing/2014/main" id="{00000000-0008-0000-0600-000061A80200}"/>
            </a:ext>
          </a:extLst>
        </xdr:cNvPr>
        <xdr:cNvSpPr txBox="1">
          <a:spLocks noChangeArrowheads="1"/>
        </xdr:cNvSpPr>
      </xdr:nvSpPr>
      <xdr:spPr bwMode="auto">
        <a:xfrm>
          <a:off x="3670300" y="30213300"/>
          <a:ext cx="508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94</xdr:row>
      <xdr:rowOff>0</xdr:rowOff>
    </xdr:from>
    <xdr:to>
      <xdr:col>10</xdr:col>
      <xdr:colOff>180975</xdr:colOff>
      <xdr:row>94</xdr:row>
      <xdr:rowOff>123825</xdr:rowOff>
    </xdr:to>
    <xdr:sp macro="" textlink="">
      <xdr:nvSpPr>
        <xdr:cNvPr id="174178" name="Text Box 134">
          <a:extLst>
            <a:ext uri="{FF2B5EF4-FFF2-40B4-BE49-F238E27FC236}">
              <a16:creationId xmlns:a16="http://schemas.microsoft.com/office/drawing/2014/main" id="{00000000-0008-0000-0600-000062A80200}"/>
            </a:ext>
          </a:extLst>
        </xdr:cNvPr>
        <xdr:cNvSpPr txBox="1">
          <a:spLocks noChangeArrowheads="1"/>
        </xdr:cNvSpPr>
      </xdr:nvSpPr>
      <xdr:spPr bwMode="auto">
        <a:xfrm>
          <a:off x="5619750" y="30213300"/>
          <a:ext cx="508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127000</xdr:colOff>
      <xdr:row>94</xdr:row>
      <xdr:rowOff>0</xdr:rowOff>
    </xdr:from>
    <xdr:to>
      <xdr:col>6</xdr:col>
      <xdr:colOff>180975</xdr:colOff>
      <xdr:row>94</xdr:row>
      <xdr:rowOff>123825</xdr:rowOff>
    </xdr:to>
    <xdr:sp macro="" textlink="">
      <xdr:nvSpPr>
        <xdr:cNvPr id="174179" name="Text Box 135">
          <a:extLst>
            <a:ext uri="{FF2B5EF4-FFF2-40B4-BE49-F238E27FC236}">
              <a16:creationId xmlns:a16="http://schemas.microsoft.com/office/drawing/2014/main" id="{00000000-0008-0000-0600-000063A80200}"/>
            </a:ext>
          </a:extLst>
        </xdr:cNvPr>
        <xdr:cNvSpPr txBox="1">
          <a:spLocks noChangeArrowheads="1"/>
        </xdr:cNvSpPr>
      </xdr:nvSpPr>
      <xdr:spPr bwMode="auto">
        <a:xfrm>
          <a:off x="3670300" y="30213300"/>
          <a:ext cx="508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127000</xdr:colOff>
      <xdr:row>94</xdr:row>
      <xdr:rowOff>0</xdr:rowOff>
    </xdr:from>
    <xdr:to>
      <xdr:col>6</xdr:col>
      <xdr:colOff>180975</xdr:colOff>
      <xdr:row>94</xdr:row>
      <xdr:rowOff>123825</xdr:rowOff>
    </xdr:to>
    <xdr:sp macro="" textlink="">
      <xdr:nvSpPr>
        <xdr:cNvPr id="174180" name="Text Box 136">
          <a:extLst>
            <a:ext uri="{FF2B5EF4-FFF2-40B4-BE49-F238E27FC236}">
              <a16:creationId xmlns:a16="http://schemas.microsoft.com/office/drawing/2014/main" id="{00000000-0008-0000-0600-000064A80200}"/>
            </a:ext>
          </a:extLst>
        </xdr:cNvPr>
        <xdr:cNvSpPr txBox="1">
          <a:spLocks noChangeArrowheads="1"/>
        </xdr:cNvSpPr>
      </xdr:nvSpPr>
      <xdr:spPr bwMode="auto">
        <a:xfrm>
          <a:off x="3670300" y="30213300"/>
          <a:ext cx="508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94</xdr:row>
      <xdr:rowOff>0</xdr:rowOff>
    </xdr:from>
    <xdr:to>
      <xdr:col>10</xdr:col>
      <xdr:colOff>180975</xdr:colOff>
      <xdr:row>94</xdr:row>
      <xdr:rowOff>123825</xdr:rowOff>
    </xdr:to>
    <xdr:sp macro="" textlink="">
      <xdr:nvSpPr>
        <xdr:cNvPr id="174181" name="Text Box 137">
          <a:extLst>
            <a:ext uri="{FF2B5EF4-FFF2-40B4-BE49-F238E27FC236}">
              <a16:creationId xmlns:a16="http://schemas.microsoft.com/office/drawing/2014/main" id="{00000000-0008-0000-0600-000065A80200}"/>
            </a:ext>
          </a:extLst>
        </xdr:cNvPr>
        <xdr:cNvSpPr txBox="1">
          <a:spLocks noChangeArrowheads="1"/>
        </xdr:cNvSpPr>
      </xdr:nvSpPr>
      <xdr:spPr bwMode="auto">
        <a:xfrm>
          <a:off x="5619750" y="30213300"/>
          <a:ext cx="508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94</xdr:row>
      <xdr:rowOff>0</xdr:rowOff>
    </xdr:from>
    <xdr:to>
      <xdr:col>10</xdr:col>
      <xdr:colOff>180975</xdr:colOff>
      <xdr:row>94</xdr:row>
      <xdr:rowOff>123825</xdr:rowOff>
    </xdr:to>
    <xdr:sp macro="" textlink="">
      <xdr:nvSpPr>
        <xdr:cNvPr id="174182" name="Text Box 138">
          <a:extLst>
            <a:ext uri="{FF2B5EF4-FFF2-40B4-BE49-F238E27FC236}">
              <a16:creationId xmlns:a16="http://schemas.microsoft.com/office/drawing/2014/main" id="{00000000-0008-0000-0600-000066A80200}"/>
            </a:ext>
          </a:extLst>
        </xdr:cNvPr>
        <xdr:cNvSpPr txBox="1">
          <a:spLocks noChangeArrowheads="1"/>
        </xdr:cNvSpPr>
      </xdr:nvSpPr>
      <xdr:spPr bwMode="auto">
        <a:xfrm>
          <a:off x="5619750" y="30213300"/>
          <a:ext cx="508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94</xdr:row>
      <xdr:rowOff>0</xdr:rowOff>
    </xdr:from>
    <xdr:to>
      <xdr:col>10</xdr:col>
      <xdr:colOff>180975</xdr:colOff>
      <xdr:row>94</xdr:row>
      <xdr:rowOff>123825</xdr:rowOff>
    </xdr:to>
    <xdr:sp macro="" textlink="">
      <xdr:nvSpPr>
        <xdr:cNvPr id="174183" name="Text Box 139">
          <a:extLst>
            <a:ext uri="{FF2B5EF4-FFF2-40B4-BE49-F238E27FC236}">
              <a16:creationId xmlns:a16="http://schemas.microsoft.com/office/drawing/2014/main" id="{00000000-0008-0000-0600-000067A80200}"/>
            </a:ext>
          </a:extLst>
        </xdr:cNvPr>
        <xdr:cNvSpPr txBox="1">
          <a:spLocks noChangeArrowheads="1"/>
        </xdr:cNvSpPr>
      </xdr:nvSpPr>
      <xdr:spPr bwMode="auto">
        <a:xfrm>
          <a:off x="5619750" y="30213300"/>
          <a:ext cx="508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94</xdr:row>
      <xdr:rowOff>0</xdr:rowOff>
    </xdr:from>
    <xdr:to>
      <xdr:col>10</xdr:col>
      <xdr:colOff>180975</xdr:colOff>
      <xdr:row>94</xdr:row>
      <xdr:rowOff>123825</xdr:rowOff>
    </xdr:to>
    <xdr:sp macro="" textlink="">
      <xdr:nvSpPr>
        <xdr:cNvPr id="174184" name="Text Box 140">
          <a:extLst>
            <a:ext uri="{FF2B5EF4-FFF2-40B4-BE49-F238E27FC236}">
              <a16:creationId xmlns:a16="http://schemas.microsoft.com/office/drawing/2014/main" id="{00000000-0008-0000-0600-000068A80200}"/>
            </a:ext>
          </a:extLst>
        </xdr:cNvPr>
        <xdr:cNvSpPr txBox="1">
          <a:spLocks noChangeArrowheads="1"/>
        </xdr:cNvSpPr>
      </xdr:nvSpPr>
      <xdr:spPr bwMode="auto">
        <a:xfrm>
          <a:off x="5619750" y="30213300"/>
          <a:ext cx="508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94</xdr:row>
      <xdr:rowOff>0</xdr:rowOff>
    </xdr:from>
    <xdr:to>
      <xdr:col>10</xdr:col>
      <xdr:colOff>180975</xdr:colOff>
      <xdr:row>94</xdr:row>
      <xdr:rowOff>123825</xdr:rowOff>
    </xdr:to>
    <xdr:sp macro="" textlink="">
      <xdr:nvSpPr>
        <xdr:cNvPr id="174185" name="Text Box 141">
          <a:extLst>
            <a:ext uri="{FF2B5EF4-FFF2-40B4-BE49-F238E27FC236}">
              <a16:creationId xmlns:a16="http://schemas.microsoft.com/office/drawing/2014/main" id="{00000000-0008-0000-0600-000069A80200}"/>
            </a:ext>
          </a:extLst>
        </xdr:cNvPr>
        <xdr:cNvSpPr txBox="1">
          <a:spLocks noChangeArrowheads="1"/>
        </xdr:cNvSpPr>
      </xdr:nvSpPr>
      <xdr:spPr bwMode="auto">
        <a:xfrm>
          <a:off x="5619750" y="30213300"/>
          <a:ext cx="508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94</xdr:row>
      <xdr:rowOff>0</xdr:rowOff>
    </xdr:from>
    <xdr:to>
      <xdr:col>10</xdr:col>
      <xdr:colOff>180975</xdr:colOff>
      <xdr:row>94</xdr:row>
      <xdr:rowOff>123825</xdr:rowOff>
    </xdr:to>
    <xdr:sp macro="" textlink="">
      <xdr:nvSpPr>
        <xdr:cNvPr id="174186" name="Text Box 142">
          <a:extLst>
            <a:ext uri="{FF2B5EF4-FFF2-40B4-BE49-F238E27FC236}">
              <a16:creationId xmlns:a16="http://schemas.microsoft.com/office/drawing/2014/main" id="{00000000-0008-0000-0600-00006AA80200}"/>
            </a:ext>
          </a:extLst>
        </xdr:cNvPr>
        <xdr:cNvSpPr txBox="1">
          <a:spLocks noChangeArrowheads="1"/>
        </xdr:cNvSpPr>
      </xdr:nvSpPr>
      <xdr:spPr bwMode="auto">
        <a:xfrm>
          <a:off x="5619750" y="30213300"/>
          <a:ext cx="508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94</xdr:row>
      <xdr:rowOff>0</xdr:rowOff>
    </xdr:from>
    <xdr:to>
      <xdr:col>10</xdr:col>
      <xdr:colOff>180975</xdr:colOff>
      <xdr:row>94</xdr:row>
      <xdr:rowOff>123825</xdr:rowOff>
    </xdr:to>
    <xdr:sp macro="" textlink="">
      <xdr:nvSpPr>
        <xdr:cNvPr id="174187" name="Text Box 143">
          <a:extLst>
            <a:ext uri="{FF2B5EF4-FFF2-40B4-BE49-F238E27FC236}">
              <a16:creationId xmlns:a16="http://schemas.microsoft.com/office/drawing/2014/main" id="{00000000-0008-0000-0600-00006BA80200}"/>
            </a:ext>
          </a:extLst>
        </xdr:cNvPr>
        <xdr:cNvSpPr txBox="1">
          <a:spLocks noChangeArrowheads="1"/>
        </xdr:cNvSpPr>
      </xdr:nvSpPr>
      <xdr:spPr bwMode="auto">
        <a:xfrm>
          <a:off x="5619750" y="30213300"/>
          <a:ext cx="508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94</xdr:row>
      <xdr:rowOff>0</xdr:rowOff>
    </xdr:from>
    <xdr:to>
      <xdr:col>10</xdr:col>
      <xdr:colOff>180975</xdr:colOff>
      <xdr:row>94</xdr:row>
      <xdr:rowOff>123825</xdr:rowOff>
    </xdr:to>
    <xdr:sp macro="" textlink="">
      <xdr:nvSpPr>
        <xdr:cNvPr id="174188" name="Text Box 144">
          <a:extLst>
            <a:ext uri="{FF2B5EF4-FFF2-40B4-BE49-F238E27FC236}">
              <a16:creationId xmlns:a16="http://schemas.microsoft.com/office/drawing/2014/main" id="{00000000-0008-0000-0600-00006CA80200}"/>
            </a:ext>
          </a:extLst>
        </xdr:cNvPr>
        <xdr:cNvSpPr txBox="1">
          <a:spLocks noChangeArrowheads="1"/>
        </xdr:cNvSpPr>
      </xdr:nvSpPr>
      <xdr:spPr bwMode="auto">
        <a:xfrm>
          <a:off x="5619750" y="30213300"/>
          <a:ext cx="508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127000</xdr:colOff>
      <xdr:row>94</xdr:row>
      <xdr:rowOff>0</xdr:rowOff>
    </xdr:from>
    <xdr:to>
      <xdr:col>10</xdr:col>
      <xdr:colOff>180975</xdr:colOff>
      <xdr:row>94</xdr:row>
      <xdr:rowOff>123825</xdr:rowOff>
    </xdr:to>
    <xdr:sp macro="" textlink="">
      <xdr:nvSpPr>
        <xdr:cNvPr id="174189" name="Text Box 145">
          <a:extLst>
            <a:ext uri="{FF2B5EF4-FFF2-40B4-BE49-F238E27FC236}">
              <a16:creationId xmlns:a16="http://schemas.microsoft.com/office/drawing/2014/main" id="{00000000-0008-0000-0600-00006DA80200}"/>
            </a:ext>
          </a:extLst>
        </xdr:cNvPr>
        <xdr:cNvSpPr txBox="1">
          <a:spLocks noChangeArrowheads="1"/>
        </xdr:cNvSpPr>
      </xdr:nvSpPr>
      <xdr:spPr bwMode="auto">
        <a:xfrm>
          <a:off x="5619750" y="30213300"/>
          <a:ext cx="50800" cy="12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44450</xdr:colOff>
      <xdr:row>0</xdr:row>
      <xdr:rowOff>88900</xdr:rowOff>
    </xdr:from>
    <xdr:to>
      <xdr:col>6</xdr:col>
      <xdr:colOff>1365250</xdr:colOff>
      <xdr:row>0</xdr:row>
      <xdr:rowOff>438150</xdr:rowOff>
    </xdr:to>
    <xdr:sp macro="" textlink="">
      <xdr:nvSpPr>
        <xdr:cNvPr id="2" name="Freeform 1">
          <a:extLst>
            <a:ext uri="{FF2B5EF4-FFF2-40B4-BE49-F238E27FC236}">
              <a16:creationId xmlns:a16="http://schemas.microsoft.com/office/drawing/2014/main" id="{00000000-0008-0000-0700-000002000000}"/>
            </a:ext>
          </a:extLst>
        </xdr:cNvPr>
        <xdr:cNvSpPr>
          <a:spLocks/>
        </xdr:cNvSpPr>
      </xdr:nvSpPr>
      <xdr:spPr bwMode="auto">
        <a:xfrm>
          <a:off x="47625" y="85725"/>
          <a:ext cx="12925425" cy="352425"/>
        </a:xfrm>
        <a:custGeom>
          <a:avLst/>
          <a:gdLst>
            <a:gd name="T0" fmla="*/ 2147483646 w 863"/>
            <a:gd name="T1" fmla="*/ 0 h 124"/>
            <a:gd name="T2" fmla="*/ 2147483646 w 863"/>
            <a:gd name="T3" fmla="*/ 0 h 124"/>
            <a:gd name="T4" fmla="*/ 2147483646 w 863"/>
            <a:gd name="T5" fmla="*/ 2147483646 h 124"/>
            <a:gd name="T6" fmla="*/ 2147483646 w 863"/>
            <a:gd name="T7" fmla="*/ 2147483646 h 124"/>
            <a:gd name="T8" fmla="*/ 2147483646 w 863"/>
            <a:gd name="T9" fmla="*/ 2147483646 h 124"/>
            <a:gd name="T10" fmla="*/ 2147483646 w 863"/>
            <a:gd name="T11" fmla="*/ 2147483646 h 124"/>
            <a:gd name="T12" fmla="*/ 0 w 863"/>
            <a:gd name="T13" fmla="*/ 2147483646 h 124"/>
            <a:gd name="T14" fmla="*/ 0 w 863"/>
            <a:gd name="T15" fmla="*/ 2147483646 h 124"/>
            <a:gd name="T16" fmla="*/ 2147483646 w 863"/>
            <a:gd name="T17" fmla="*/ 0 h 12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863"/>
            <a:gd name="T28" fmla="*/ 0 h 124"/>
            <a:gd name="T29" fmla="*/ 863 w 863"/>
            <a:gd name="T30" fmla="*/ 124 h 124"/>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863" h="124">
              <a:moveTo>
                <a:pt x="431" y="0"/>
              </a:moveTo>
              <a:cubicBezTo>
                <a:pt x="848" y="0"/>
                <a:pt x="848" y="0"/>
                <a:pt x="848" y="0"/>
              </a:cubicBezTo>
              <a:cubicBezTo>
                <a:pt x="856" y="0"/>
                <a:pt x="863" y="6"/>
                <a:pt x="863" y="15"/>
              </a:cubicBezTo>
              <a:cubicBezTo>
                <a:pt x="863" y="110"/>
                <a:pt x="863" y="110"/>
                <a:pt x="863" y="110"/>
              </a:cubicBezTo>
              <a:cubicBezTo>
                <a:pt x="863" y="118"/>
                <a:pt x="856" y="124"/>
                <a:pt x="848" y="124"/>
              </a:cubicBezTo>
              <a:cubicBezTo>
                <a:pt x="14" y="124"/>
                <a:pt x="14" y="124"/>
                <a:pt x="14" y="124"/>
              </a:cubicBezTo>
              <a:cubicBezTo>
                <a:pt x="6" y="124"/>
                <a:pt x="0" y="118"/>
                <a:pt x="0" y="110"/>
              </a:cubicBezTo>
              <a:cubicBezTo>
                <a:pt x="0" y="15"/>
                <a:pt x="0" y="15"/>
                <a:pt x="0" y="15"/>
              </a:cubicBezTo>
              <a:cubicBezTo>
                <a:pt x="0" y="6"/>
                <a:pt x="6" y="0"/>
                <a:pt x="14" y="0"/>
              </a:cubicBezTo>
            </a:path>
          </a:pathLst>
        </a:custGeom>
        <a:solidFill>
          <a:srgbClr val="091C5A"/>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163511</xdr:colOff>
      <xdr:row>0</xdr:row>
      <xdr:rowOff>167823</xdr:rowOff>
    </xdr:from>
    <xdr:to>
      <xdr:col>5</xdr:col>
      <xdr:colOff>697482</xdr:colOff>
      <xdr:row>0</xdr:row>
      <xdr:rowOff>557771</xdr:rowOff>
    </xdr:to>
    <xdr:sp macro="" textlink="">
      <xdr:nvSpPr>
        <xdr:cNvPr id="3" name="Text Box 4">
          <a:extLst>
            <a:ext uri="{FF2B5EF4-FFF2-40B4-BE49-F238E27FC236}">
              <a16:creationId xmlns:a16="http://schemas.microsoft.com/office/drawing/2014/main" id="{00000000-0008-0000-0700-000003000000}"/>
            </a:ext>
          </a:extLst>
        </xdr:cNvPr>
        <xdr:cNvSpPr txBox="1">
          <a:spLocks noChangeArrowheads="1"/>
        </xdr:cNvSpPr>
      </xdr:nvSpPr>
      <xdr:spPr bwMode="auto">
        <a:xfrm>
          <a:off x="160336" y="164648"/>
          <a:ext cx="9582721" cy="396298"/>
        </a:xfrm>
        <a:prstGeom prst="rect">
          <a:avLst/>
        </a:prstGeom>
        <a:noFill/>
        <a:ln w="9525">
          <a:noFill/>
          <a:miter lim="800000"/>
          <a:headEnd/>
          <a:tailEnd/>
        </a:ln>
      </xdr:spPr>
      <xdr:txBody>
        <a:bodyPr vertOverflow="clip" wrap="square" lIns="0" tIns="0" rIns="0" bIns="0" anchor="t" upright="1"/>
        <a:lstStyle/>
        <a:p>
          <a:pPr algn="l" rtl="0">
            <a:defRPr sz="1000"/>
          </a:pPr>
          <a:r>
            <a:rPr lang="en-AU" sz="1800" b="1" i="0" strike="noStrike">
              <a:solidFill>
                <a:srgbClr val="FFFF00"/>
              </a:solidFill>
              <a:latin typeface="Arial"/>
              <a:cs typeface="Arial"/>
            </a:rPr>
            <a:t>POST LAUNCH EVALUATION:</a:t>
          </a:r>
          <a:r>
            <a:rPr lang="en-AU" sz="1800" b="1" i="0" strike="noStrike" baseline="0">
              <a:solidFill>
                <a:srgbClr val="FFFF00"/>
              </a:solidFill>
              <a:latin typeface="Arial"/>
              <a:cs typeface="Arial"/>
            </a:rPr>
            <a:t> 			</a:t>
          </a:r>
          <a:endParaRPr lang="en-AU" sz="1800" b="1" i="0" strike="noStrike">
            <a:solidFill>
              <a:srgbClr val="FFFF00"/>
            </a:solidFill>
            <a:latin typeface="Arial"/>
            <a:cs typeface="Arial"/>
          </a:endParaRPr>
        </a:p>
        <a:p>
          <a:pPr algn="ctr" rtl="0">
            <a:defRPr sz="1000"/>
          </a:pPr>
          <a:endParaRPr lang="en-AU" sz="1400" b="0" i="0" strike="noStrike">
            <a:solidFill>
              <a:srgbClr val="FFFF00"/>
            </a:solidFill>
            <a:latin typeface="Arial"/>
            <a:cs typeface="Arial"/>
          </a:endParaRPr>
        </a:p>
      </xdr:txBody>
    </xdr:sp>
    <xdr:clientData/>
  </xdr:twoCellAnchor>
  <xdr:twoCellAnchor editAs="oneCell">
    <xdr:from>
      <xdr:col>2</xdr:col>
      <xdr:colOff>0</xdr:colOff>
      <xdr:row>27</xdr:row>
      <xdr:rowOff>0</xdr:rowOff>
    </xdr:from>
    <xdr:to>
      <xdr:col>2</xdr:col>
      <xdr:colOff>57150</xdr:colOff>
      <xdr:row>27</xdr:row>
      <xdr:rowOff>101600</xdr:rowOff>
    </xdr:to>
    <xdr:sp macro="" textlink="">
      <xdr:nvSpPr>
        <xdr:cNvPr id="4" name="Text Box 10">
          <a:extLst>
            <a:ext uri="{FF2B5EF4-FFF2-40B4-BE49-F238E27FC236}">
              <a16:creationId xmlns:a16="http://schemas.microsoft.com/office/drawing/2014/main" id="{00000000-0008-0000-0700-000004000000}"/>
            </a:ext>
          </a:extLst>
        </xdr:cNvPr>
        <xdr:cNvSpPr txBox="1">
          <a:spLocks noChangeArrowheads="1"/>
        </xdr:cNvSpPr>
      </xdr:nvSpPr>
      <xdr:spPr bwMode="auto">
        <a:xfrm>
          <a:off x="2724150" y="17259300"/>
          <a:ext cx="5715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44450</xdr:colOff>
      <xdr:row>0</xdr:row>
      <xdr:rowOff>88900</xdr:rowOff>
    </xdr:from>
    <xdr:to>
      <xdr:col>9</xdr:col>
      <xdr:colOff>1365250</xdr:colOff>
      <xdr:row>0</xdr:row>
      <xdr:rowOff>438150</xdr:rowOff>
    </xdr:to>
    <xdr:sp macro="" textlink="">
      <xdr:nvSpPr>
        <xdr:cNvPr id="76395" name="Freeform 1">
          <a:extLst>
            <a:ext uri="{FF2B5EF4-FFF2-40B4-BE49-F238E27FC236}">
              <a16:creationId xmlns:a16="http://schemas.microsoft.com/office/drawing/2014/main" id="{00000000-0008-0000-0800-00006B2A0100}"/>
            </a:ext>
          </a:extLst>
        </xdr:cNvPr>
        <xdr:cNvSpPr>
          <a:spLocks/>
        </xdr:cNvSpPr>
      </xdr:nvSpPr>
      <xdr:spPr bwMode="auto">
        <a:xfrm>
          <a:off x="44450" y="88900"/>
          <a:ext cx="12934950" cy="349250"/>
        </a:xfrm>
        <a:custGeom>
          <a:avLst/>
          <a:gdLst>
            <a:gd name="T0" fmla="*/ 2147483646 w 863"/>
            <a:gd name="T1" fmla="*/ 0 h 124"/>
            <a:gd name="T2" fmla="*/ 2147483646 w 863"/>
            <a:gd name="T3" fmla="*/ 0 h 124"/>
            <a:gd name="T4" fmla="*/ 2147483646 w 863"/>
            <a:gd name="T5" fmla="*/ 2147483646 h 124"/>
            <a:gd name="T6" fmla="*/ 2147483646 w 863"/>
            <a:gd name="T7" fmla="*/ 2147483646 h 124"/>
            <a:gd name="T8" fmla="*/ 2147483646 w 863"/>
            <a:gd name="T9" fmla="*/ 2147483646 h 124"/>
            <a:gd name="T10" fmla="*/ 2147483646 w 863"/>
            <a:gd name="T11" fmla="*/ 2147483646 h 124"/>
            <a:gd name="T12" fmla="*/ 0 w 863"/>
            <a:gd name="T13" fmla="*/ 2147483646 h 124"/>
            <a:gd name="T14" fmla="*/ 0 w 863"/>
            <a:gd name="T15" fmla="*/ 2147483646 h 124"/>
            <a:gd name="T16" fmla="*/ 2147483646 w 863"/>
            <a:gd name="T17" fmla="*/ 0 h 12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863"/>
            <a:gd name="T28" fmla="*/ 0 h 124"/>
            <a:gd name="T29" fmla="*/ 863 w 863"/>
            <a:gd name="T30" fmla="*/ 124 h 124"/>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863" h="124">
              <a:moveTo>
                <a:pt x="431" y="0"/>
              </a:moveTo>
              <a:cubicBezTo>
                <a:pt x="848" y="0"/>
                <a:pt x="848" y="0"/>
                <a:pt x="848" y="0"/>
              </a:cubicBezTo>
              <a:cubicBezTo>
                <a:pt x="856" y="0"/>
                <a:pt x="863" y="6"/>
                <a:pt x="863" y="15"/>
              </a:cubicBezTo>
              <a:cubicBezTo>
                <a:pt x="863" y="110"/>
                <a:pt x="863" y="110"/>
                <a:pt x="863" y="110"/>
              </a:cubicBezTo>
              <a:cubicBezTo>
                <a:pt x="863" y="118"/>
                <a:pt x="856" y="124"/>
                <a:pt x="848" y="124"/>
              </a:cubicBezTo>
              <a:cubicBezTo>
                <a:pt x="14" y="124"/>
                <a:pt x="14" y="124"/>
                <a:pt x="14" y="124"/>
              </a:cubicBezTo>
              <a:cubicBezTo>
                <a:pt x="6" y="124"/>
                <a:pt x="0" y="118"/>
                <a:pt x="0" y="110"/>
              </a:cubicBezTo>
              <a:cubicBezTo>
                <a:pt x="0" y="15"/>
                <a:pt x="0" y="15"/>
                <a:pt x="0" y="15"/>
              </a:cubicBezTo>
              <a:cubicBezTo>
                <a:pt x="0" y="6"/>
                <a:pt x="6" y="0"/>
                <a:pt x="14" y="0"/>
              </a:cubicBezTo>
            </a:path>
          </a:pathLst>
        </a:custGeom>
        <a:solidFill>
          <a:srgbClr val="091C5A"/>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163511</xdr:colOff>
      <xdr:row>0</xdr:row>
      <xdr:rowOff>167823</xdr:rowOff>
    </xdr:from>
    <xdr:to>
      <xdr:col>8</xdr:col>
      <xdr:colOff>697482</xdr:colOff>
      <xdr:row>0</xdr:row>
      <xdr:rowOff>557771</xdr:rowOff>
    </xdr:to>
    <xdr:sp macro="" textlink="">
      <xdr:nvSpPr>
        <xdr:cNvPr id="6" name="Text Box 4">
          <a:extLst>
            <a:ext uri="{FF2B5EF4-FFF2-40B4-BE49-F238E27FC236}">
              <a16:creationId xmlns:a16="http://schemas.microsoft.com/office/drawing/2014/main" id="{00000000-0008-0000-0800-000006000000}"/>
            </a:ext>
          </a:extLst>
        </xdr:cNvPr>
        <xdr:cNvSpPr txBox="1">
          <a:spLocks noChangeArrowheads="1"/>
        </xdr:cNvSpPr>
      </xdr:nvSpPr>
      <xdr:spPr bwMode="auto">
        <a:xfrm>
          <a:off x="163511" y="167823"/>
          <a:ext cx="9587012" cy="389948"/>
        </a:xfrm>
        <a:prstGeom prst="rect">
          <a:avLst/>
        </a:prstGeom>
        <a:noFill/>
        <a:ln w="9525">
          <a:noFill/>
          <a:miter lim="800000"/>
          <a:headEnd/>
          <a:tailEnd/>
        </a:ln>
      </xdr:spPr>
      <xdr:txBody>
        <a:bodyPr vertOverflow="clip" wrap="square" lIns="0" tIns="0" rIns="0" bIns="0" anchor="t" upright="1"/>
        <a:lstStyle/>
        <a:p>
          <a:pPr algn="l" rtl="0">
            <a:defRPr sz="1000"/>
          </a:pPr>
          <a:r>
            <a:rPr lang="en-AU" sz="1800" b="1" i="0" strike="noStrike">
              <a:solidFill>
                <a:srgbClr val="FFFF00"/>
              </a:solidFill>
              <a:latin typeface="Arial"/>
              <a:cs typeface="Arial"/>
            </a:rPr>
            <a:t>POST LAUNCH EVALUATION:</a:t>
          </a:r>
          <a:r>
            <a:rPr lang="en-AU" sz="1800" b="1" i="0" strike="noStrike" baseline="0">
              <a:solidFill>
                <a:srgbClr val="FFFF00"/>
              </a:solidFill>
              <a:latin typeface="Arial"/>
              <a:cs typeface="Arial"/>
            </a:rPr>
            <a:t> 			</a:t>
          </a:r>
          <a:endParaRPr lang="en-AU" sz="1800" b="1" i="0" strike="noStrike">
            <a:solidFill>
              <a:srgbClr val="FFFF00"/>
            </a:solidFill>
            <a:latin typeface="Arial"/>
            <a:cs typeface="Arial"/>
          </a:endParaRPr>
        </a:p>
        <a:p>
          <a:pPr algn="ctr" rtl="0">
            <a:defRPr sz="1000"/>
          </a:pPr>
          <a:endParaRPr lang="en-AU" sz="1400" b="0" i="0" strike="noStrike">
            <a:solidFill>
              <a:srgbClr val="FFFF00"/>
            </a:solidFill>
            <a:latin typeface="Arial"/>
            <a:cs typeface="Arial"/>
          </a:endParaRPr>
        </a:p>
      </xdr:txBody>
    </xdr:sp>
    <xdr:clientData/>
  </xdr:twoCellAnchor>
  <xdr:twoCellAnchor editAs="oneCell">
    <xdr:from>
      <xdr:col>2</xdr:col>
      <xdr:colOff>0</xdr:colOff>
      <xdr:row>26</xdr:row>
      <xdr:rowOff>0</xdr:rowOff>
    </xdr:from>
    <xdr:to>
      <xdr:col>2</xdr:col>
      <xdr:colOff>57150</xdr:colOff>
      <xdr:row>26</xdr:row>
      <xdr:rowOff>101600</xdr:rowOff>
    </xdr:to>
    <xdr:sp macro="" textlink="">
      <xdr:nvSpPr>
        <xdr:cNvPr id="76397" name="Text Box 10">
          <a:extLst>
            <a:ext uri="{FF2B5EF4-FFF2-40B4-BE49-F238E27FC236}">
              <a16:creationId xmlns:a16="http://schemas.microsoft.com/office/drawing/2014/main" id="{00000000-0008-0000-0800-00006D2A0100}"/>
            </a:ext>
          </a:extLst>
        </xdr:cNvPr>
        <xdr:cNvSpPr txBox="1">
          <a:spLocks noChangeArrowheads="1"/>
        </xdr:cNvSpPr>
      </xdr:nvSpPr>
      <xdr:spPr bwMode="auto">
        <a:xfrm>
          <a:off x="2724150" y="17030700"/>
          <a:ext cx="5715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22861</xdr:colOff>
      <xdr:row>0</xdr:row>
      <xdr:rowOff>68580</xdr:rowOff>
    </xdr:from>
    <xdr:to>
      <xdr:col>8</xdr:col>
      <xdr:colOff>136071</xdr:colOff>
      <xdr:row>3</xdr:row>
      <xdr:rowOff>76200</xdr:rowOff>
    </xdr:to>
    <xdr:sp macro="" textlink="">
      <xdr:nvSpPr>
        <xdr:cNvPr id="2" name="Freeform 60">
          <a:extLst>
            <a:ext uri="{FF2B5EF4-FFF2-40B4-BE49-F238E27FC236}">
              <a16:creationId xmlns:a16="http://schemas.microsoft.com/office/drawing/2014/main" id="{00000000-0008-0000-0900-000002000000}"/>
            </a:ext>
          </a:extLst>
        </xdr:cNvPr>
        <xdr:cNvSpPr>
          <a:spLocks/>
        </xdr:cNvSpPr>
      </xdr:nvSpPr>
      <xdr:spPr bwMode="auto">
        <a:xfrm>
          <a:off x="22861" y="68580"/>
          <a:ext cx="4837610" cy="493395"/>
        </a:xfrm>
        <a:custGeom>
          <a:avLst/>
          <a:gdLst>
            <a:gd name="T0" fmla="*/ 2147483646 w 863"/>
            <a:gd name="T1" fmla="*/ 0 h 124"/>
            <a:gd name="T2" fmla="*/ 2147483646 w 863"/>
            <a:gd name="T3" fmla="*/ 0 h 124"/>
            <a:gd name="T4" fmla="*/ 2147483646 w 863"/>
            <a:gd name="T5" fmla="*/ 2147483646 h 124"/>
            <a:gd name="T6" fmla="*/ 2147483646 w 863"/>
            <a:gd name="T7" fmla="*/ 2147483646 h 124"/>
            <a:gd name="T8" fmla="*/ 2147483646 w 863"/>
            <a:gd name="T9" fmla="*/ 2147483646 h 124"/>
            <a:gd name="T10" fmla="*/ 2147483646 w 863"/>
            <a:gd name="T11" fmla="*/ 2147483646 h 124"/>
            <a:gd name="T12" fmla="*/ 0 w 863"/>
            <a:gd name="T13" fmla="*/ 2147483646 h 124"/>
            <a:gd name="T14" fmla="*/ 0 w 863"/>
            <a:gd name="T15" fmla="*/ 2147483646 h 124"/>
            <a:gd name="T16" fmla="*/ 2147483646 w 863"/>
            <a:gd name="T17" fmla="*/ 0 h 12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863"/>
            <a:gd name="T28" fmla="*/ 0 h 124"/>
            <a:gd name="T29" fmla="*/ 863 w 863"/>
            <a:gd name="T30" fmla="*/ 124 h 124"/>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863" h="124">
              <a:moveTo>
                <a:pt x="431" y="0"/>
              </a:moveTo>
              <a:cubicBezTo>
                <a:pt x="848" y="0"/>
                <a:pt x="848" y="0"/>
                <a:pt x="848" y="0"/>
              </a:cubicBezTo>
              <a:cubicBezTo>
                <a:pt x="856" y="0"/>
                <a:pt x="863" y="6"/>
                <a:pt x="863" y="15"/>
              </a:cubicBezTo>
              <a:cubicBezTo>
                <a:pt x="863" y="110"/>
                <a:pt x="863" y="110"/>
                <a:pt x="863" y="110"/>
              </a:cubicBezTo>
              <a:cubicBezTo>
                <a:pt x="863" y="118"/>
                <a:pt x="856" y="124"/>
                <a:pt x="848" y="124"/>
              </a:cubicBezTo>
              <a:cubicBezTo>
                <a:pt x="14" y="124"/>
                <a:pt x="14" y="124"/>
                <a:pt x="14" y="124"/>
              </a:cubicBezTo>
              <a:cubicBezTo>
                <a:pt x="6" y="124"/>
                <a:pt x="0" y="118"/>
                <a:pt x="0" y="110"/>
              </a:cubicBezTo>
              <a:cubicBezTo>
                <a:pt x="0" y="15"/>
                <a:pt x="0" y="15"/>
                <a:pt x="0" y="15"/>
              </a:cubicBezTo>
              <a:cubicBezTo>
                <a:pt x="0" y="6"/>
                <a:pt x="6" y="0"/>
                <a:pt x="14" y="0"/>
              </a:cubicBezTo>
            </a:path>
          </a:pathLst>
        </a:custGeom>
        <a:solidFill>
          <a:srgbClr val="091C5A"/>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114301</xdr:colOff>
      <xdr:row>1</xdr:row>
      <xdr:rowOff>7621</xdr:rowOff>
    </xdr:from>
    <xdr:to>
      <xdr:col>8</xdr:col>
      <xdr:colOff>30480</xdr:colOff>
      <xdr:row>3</xdr:row>
      <xdr:rowOff>76201</xdr:rowOff>
    </xdr:to>
    <xdr:sp macro="" textlink="">
      <xdr:nvSpPr>
        <xdr:cNvPr id="3" name="Text Box 345">
          <a:extLst>
            <a:ext uri="{FF2B5EF4-FFF2-40B4-BE49-F238E27FC236}">
              <a16:creationId xmlns:a16="http://schemas.microsoft.com/office/drawing/2014/main" id="{00000000-0008-0000-0900-000003000000}"/>
            </a:ext>
          </a:extLst>
        </xdr:cNvPr>
        <xdr:cNvSpPr txBox="1">
          <a:spLocks noChangeArrowheads="1"/>
        </xdr:cNvSpPr>
      </xdr:nvSpPr>
      <xdr:spPr bwMode="auto">
        <a:xfrm>
          <a:off x="114301" y="169546"/>
          <a:ext cx="4640579" cy="392430"/>
        </a:xfrm>
        <a:prstGeom prst="rect">
          <a:avLst/>
        </a:prstGeom>
        <a:noFill/>
        <a:ln w="9525">
          <a:noFill/>
          <a:miter lim="800000"/>
          <a:headEnd/>
          <a:tailEnd/>
        </a:ln>
      </xdr:spPr>
      <xdr:txBody>
        <a:bodyPr vertOverflow="clip" wrap="square" lIns="0" tIns="0" rIns="0" bIns="0" anchor="t" upright="1"/>
        <a:lstStyle/>
        <a:p>
          <a:pPr algn="l" rtl="0">
            <a:defRPr sz="1000"/>
          </a:pPr>
          <a:r>
            <a:rPr lang="en-AU" sz="1800" b="1" i="0" strike="noStrike">
              <a:solidFill>
                <a:srgbClr val="FFFF00"/>
              </a:solidFill>
              <a:latin typeface="Century Gothic" panose="020B0502020202020204" pitchFamily="34" charset="0"/>
              <a:cs typeface="Arial"/>
            </a:rPr>
            <a:t>SAMPLE SENSORY EVALUATION</a:t>
          </a:r>
          <a:endParaRPr lang="en-AU" sz="2800" b="0" i="0" strike="noStrike">
            <a:solidFill>
              <a:srgbClr val="FFFFFF"/>
            </a:solidFill>
            <a:latin typeface="Century Gothic" panose="020B0502020202020204" pitchFamily="34" charset="0"/>
            <a:cs typeface="Arial"/>
          </a:endParaRPr>
        </a:p>
        <a:p>
          <a:pPr algn="l" rtl="0">
            <a:defRPr sz="1000"/>
          </a:pPr>
          <a:endParaRPr lang="en-AU" sz="2800" b="0" i="0" strike="noStrike">
            <a:solidFill>
              <a:srgbClr val="FFFFFF"/>
            </a:solidFill>
            <a:latin typeface="Century Gothic" panose="020B0502020202020204" pitchFamily="34" charset="0"/>
            <a:cs typeface="Arial"/>
          </a:endParaRPr>
        </a:p>
        <a:p>
          <a:pPr algn="l" rtl="0">
            <a:defRPr sz="1000"/>
          </a:pPr>
          <a:endParaRPr lang="en-AU" sz="2800" b="0" i="0" strike="noStrike">
            <a:solidFill>
              <a:srgbClr val="FFFFFF"/>
            </a:solidFill>
            <a:latin typeface="Century Gothic" panose="020B0502020202020204" pitchFamily="34" charset="0"/>
            <a:cs typeface="Arial"/>
          </a:endParaRPr>
        </a:p>
      </xdr:txBody>
    </xdr:sp>
    <xdr:clientData/>
  </xdr:twoCellAnchor>
  <xdr:twoCellAnchor>
    <xdr:from>
      <xdr:col>1</xdr:col>
      <xdr:colOff>1455420</xdr:colOff>
      <xdr:row>5</xdr:row>
      <xdr:rowOff>251460</xdr:rowOff>
    </xdr:from>
    <xdr:to>
      <xdr:col>2</xdr:col>
      <xdr:colOff>1432560</xdr:colOff>
      <xdr:row>5</xdr:row>
      <xdr:rowOff>251460</xdr:rowOff>
    </xdr:to>
    <xdr:cxnSp macro="">
      <xdr:nvCxnSpPr>
        <xdr:cNvPr id="4" name="Straight Connector 3">
          <a:extLst>
            <a:ext uri="{FF2B5EF4-FFF2-40B4-BE49-F238E27FC236}">
              <a16:creationId xmlns:a16="http://schemas.microsoft.com/office/drawing/2014/main" id="{00000000-0008-0000-0900-000004000000}"/>
            </a:ext>
          </a:extLst>
        </xdr:cNvPr>
        <xdr:cNvCxnSpPr/>
      </xdr:nvCxnSpPr>
      <xdr:spPr>
        <a:xfrm>
          <a:off x="1179195" y="975360"/>
          <a:ext cx="59626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998220</xdr:colOff>
      <xdr:row>5</xdr:row>
      <xdr:rowOff>251460</xdr:rowOff>
    </xdr:from>
    <xdr:to>
      <xdr:col>4</xdr:col>
      <xdr:colOff>1112520</xdr:colOff>
      <xdr:row>5</xdr:row>
      <xdr:rowOff>259080</xdr:rowOff>
    </xdr:to>
    <xdr:cxnSp macro="">
      <xdr:nvCxnSpPr>
        <xdr:cNvPr id="5" name="Straight Connector 4">
          <a:extLst>
            <a:ext uri="{FF2B5EF4-FFF2-40B4-BE49-F238E27FC236}">
              <a16:creationId xmlns:a16="http://schemas.microsoft.com/office/drawing/2014/main" id="{00000000-0008-0000-0900-000005000000}"/>
            </a:ext>
          </a:extLst>
        </xdr:cNvPr>
        <xdr:cNvCxnSpPr/>
      </xdr:nvCxnSpPr>
      <xdr:spPr>
        <a:xfrm flipV="1">
          <a:off x="2360295" y="97536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5</xdr:row>
      <xdr:rowOff>251460</xdr:rowOff>
    </xdr:from>
    <xdr:to>
      <xdr:col>7</xdr:col>
      <xdr:colOff>60960</xdr:colOff>
      <xdr:row>5</xdr:row>
      <xdr:rowOff>259080</xdr:rowOff>
    </xdr:to>
    <xdr:cxnSp macro="">
      <xdr:nvCxnSpPr>
        <xdr:cNvPr id="6" name="Straight Connector 5">
          <a:extLst>
            <a:ext uri="{FF2B5EF4-FFF2-40B4-BE49-F238E27FC236}">
              <a16:creationId xmlns:a16="http://schemas.microsoft.com/office/drawing/2014/main" id="{00000000-0008-0000-0900-000006000000}"/>
            </a:ext>
          </a:extLst>
        </xdr:cNvPr>
        <xdr:cNvCxnSpPr/>
      </xdr:nvCxnSpPr>
      <xdr:spPr>
        <a:xfrm>
          <a:off x="3543300" y="975360"/>
          <a:ext cx="65151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457200</xdr:colOff>
          <xdr:row>6</xdr:row>
          <xdr:rowOff>99060</xdr:rowOff>
        </xdr:from>
        <xdr:to>
          <xdr:col>5</xdr:col>
          <xdr:colOff>251460</xdr:colOff>
          <xdr:row>9</xdr:row>
          <xdr:rowOff>45720</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0900-0000012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2</xdr:col>
      <xdr:colOff>380153</xdr:colOff>
      <xdr:row>9</xdr:row>
      <xdr:rowOff>93133</xdr:rowOff>
    </xdr:from>
    <xdr:to>
      <xdr:col>5</xdr:col>
      <xdr:colOff>304800</xdr:colOff>
      <xdr:row>10</xdr:row>
      <xdr:rowOff>84667</xdr:rowOff>
    </xdr:to>
    <xdr:sp macro="" textlink="">
      <xdr:nvSpPr>
        <xdr:cNvPr id="7" name="Arrow: Left-Right 6">
          <a:extLst>
            <a:ext uri="{FF2B5EF4-FFF2-40B4-BE49-F238E27FC236}">
              <a16:creationId xmlns:a16="http://schemas.microsoft.com/office/drawing/2014/main" id="{00000000-0008-0000-0900-000007000000}"/>
            </a:ext>
          </a:extLst>
        </xdr:cNvPr>
        <xdr:cNvSpPr/>
      </xdr:nvSpPr>
      <xdr:spPr>
        <a:xfrm>
          <a:off x="1561253" y="1550458"/>
          <a:ext cx="1696297" cy="153459"/>
        </a:xfrm>
        <a:prstGeom prst="leftRightArrow">
          <a:avLst/>
        </a:prstGeom>
        <a:solidFill>
          <a:schemeClr val="bg1">
            <a:lumMod val="75000"/>
          </a:schemeClr>
        </a:solidFill>
        <a:ln>
          <a:solidFill>
            <a:schemeClr val="bg1">
              <a:lumMod val="6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IN"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kgajxs1/Desktop/Copy%20of%20PDR%20Einstein%20406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haprjsvr/Budget%20F03/Logistics/New%20Zealand%20Budget%20Rat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sheetName val="NPD"/>
      <sheetName val="FWK_List"/>
      <sheetName val="Mandatory"/>
      <sheetName val="Import"/>
      <sheetName val="P&amp;L"/>
      <sheetName val="Timeline"/>
      <sheetName val="Database Input"/>
      <sheetName val="Dates"/>
      <sheetName val="EP_ImportList"/>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Zealand"/>
      <sheetName val="NZ 1st Cut"/>
      <sheetName val="Summary"/>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FF655AD-EEB2-439C-8212-4FA6782B4203}" name="Table9" displayName="Table9" ref="A8:G26" totalsRowShown="0" headerRowDxfId="33" tableBorderDxfId="32">
  <autoFilter ref="A8:G26" xr:uid="{1FF655AD-EEB2-439C-8212-4FA6782B4203}"/>
  <tableColumns count="7">
    <tableColumn id="1" xr3:uid="{C582F701-F846-42F3-8F24-25D33A90F7F1}" name="Flavour/SKU" dataDxfId="31"/>
    <tableColumn id="2" xr3:uid="{08A4B984-B299-4870-B074-AB2BEE343F01}" name="Column1" dataDxfId="30"/>
    <tableColumn id="3" xr3:uid="{755D25A5-41D2-4EF2-BD77-7CAE267841DB}" name="SKU 1" dataDxfId="29"/>
    <tableColumn id="4" xr3:uid="{D111E908-88A7-4E08-BFF9-18BC3C5E058D}" name="SKU 2" dataDxfId="28"/>
    <tableColumn id="5" xr3:uid="{AD69E13F-B510-4A18-A928-57C639332987}" name="SKU 3" dataDxfId="27"/>
    <tableColumn id="9" xr3:uid="{F35053D7-7B5F-480C-92BB-2938CF299E50}" name="Who's responsible for input of data and  commentary"/>
    <tableColumn id="10" xr3:uid="{9E79E680-222F-47F9-BCCB-6A87C8FEF97F}" name="On track/Off Track" dataDxfId="26"/>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A19A698-2B5F-4368-8683-BE09EDBD8A28}" name="Table11" displayName="Table11" ref="A28:A41" totalsRowShown="0" headerRowDxfId="25" dataDxfId="23" headerRowBorderDxfId="24" tableBorderDxfId="22" totalsRowBorderDxfId="21">
  <autoFilter ref="A28:A41" xr:uid="{FA19A698-2B5F-4368-8683-BE09EDBD8A28}"/>
  <tableColumns count="1">
    <tableColumn id="1" xr3:uid="{747B268D-665B-470F-9DF7-141B9673A3C2}" name="Key Project Learnings:" dataDxfId="20"/>
  </tableColumns>
  <tableStyleInfo name="TableStyleDark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DA3EB5B-A277-4379-ABEF-BB71696F0B47}" name="Table4" displayName="Table4" ref="A8:J37" totalsRowShown="0" headerRowDxfId="19" dataDxfId="18" tableBorderDxfId="17">
  <autoFilter ref="A8:J37" xr:uid="{6DA3EB5B-A277-4379-ABEF-BB71696F0B47}"/>
  <tableColumns count="10">
    <tableColumn id="1" xr3:uid="{3BAC540A-4D3B-4144-80A6-B7372BCF2201}" name="Flavour/SKU" dataDxfId="16"/>
    <tableColumn id="2" xr3:uid="{D20B8707-7877-4DB8-82D3-4B98F90F6493}" name="Column1" dataDxfId="15"/>
    <tableColumn id="3" xr3:uid="{CCA8F5C7-D13B-40AA-884C-170D9C8B9E43}" name="SKU 1" dataDxfId="14"/>
    <tableColumn id="4" xr3:uid="{A5A82B2A-4B81-46D1-9B4F-3E73BF5651AD}" name="SKU 2" dataDxfId="13"/>
    <tableColumn id="5" xr3:uid="{FB74039F-BF7F-4289-AA13-01F4193431B0}" name="SKU 3" dataDxfId="12"/>
    <tableColumn id="6" xr3:uid="{1B553D01-72D0-4241-80E2-D66D68692152}" name="SKU 4" dataDxfId="11"/>
    <tableColumn id="7" xr3:uid="{782ECF6B-E6FF-498D-A3D8-7F23340DB9B9}" name="SKU 5" dataDxfId="10"/>
    <tableColumn id="8" xr3:uid="{712EEF82-3933-4633-877D-65F2C24F7647}" name="SKU 6" dataDxfId="9"/>
    <tableColumn id="9" xr3:uid="{517D5E1C-A9DB-444B-883C-BEA8493B4F4F}" name="Who's responsible for input of data and  commentary" dataDxfId="8"/>
    <tableColumn id="10" xr3:uid="{27D9D6F1-C3BA-4ECC-9BE4-265AD23205DA}" name="On track/Off Track" dataDxfId="7"/>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B8D5E0E-4520-482B-B136-D3DD3645C454}" name="Table7" displayName="Table7" ref="A39:A52" headerRowDxfId="6" dataDxfId="4" headerRowBorderDxfId="5" tableBorderDxfId="3" totalsRowBorderDxfId="2">
  <autoFilter ref="A39:A52" xr:uid="{FB8D5E0E-4520-482B-B136-D3DD3645C454}">
    <filterColumn colId="0" hiddenButton="1"/>
  </autoFilter>
  <tableColumns count="1">
    <tableColumn id="1" xr3:uid="{D5A49F25-43C2-4757-9396-7930678E98CD}" name="Key Project Learnings:" totalsRowFunction="count" dataDxfId="1" totalsRowDxfId="0"/>
  </tableColumns>
  <tableStyleInfo name="TableStyleDark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table" Target="../tables/table2.xml"/></Relationships>
</file>

<file path=xl/worksheets/_rels/sheet9.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table" Target="../tables/table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9.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89D27"/>
    <pageSetUpPr fitToPage="1"/>
  </sheetPr>
  <dimension ref="A1"/>
  <sheetViews>
    <sheetView showGridLines="0" tabSelected="1" view="pageBreakPreview" zoomScale="60" zoomScaleNormal="40" workbookViewId="0">
      <selection activeCell="L39" sqref="L39"/>
    </sheetView>
  </sheetViews>
  <sheetFormatPr defaultColWidth="8.88671875" defaultRowHeight="13.2" x14ac:dyDescent="0.25"/>
  <cols>
    <col min="1" max="16384" width="8.88671875" style="188"/>
  </cols>
  <sheetData/>
  <pageMargins left="0.7" right="0.7" top="0.75" bottom="0.75" header="0.3" footer="0.3"/>
  <pageSetup paperSize="9" scale="80" fitToWidth="0" orientation="landscape" r:id="rId1"/>
  <colBreaks count="1" manualBreakCount="1">
    <brk id="36" max="4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68"/>
  <sheetViews>
    <sheetView view="pageBreakPreview" zoomScale="60" zoomScaleNormal="100" workbookViewId="0">
      <selection activeCell="C64" sqref="C64"/>
    </sheetView>
  </sheetViews>
  <sheetFormatPr defaultRowHeight="13.2" x14ac:dyDescent="0.25"/>
  <cols>
    <col min="2" max="2" width="38.88671875" customWidth="1"/>
    <col min="3" max="4" width="17.6640625" customWidth="1"/>
    <col min="5" max="5" width="16.5546875" customWidth="1"/>
    <col min="6" max="6" width="16.33203125" customWidth="1"/>
    <col min="7" max="7" width="17.44140625" customWidth="1"/>
    <col min="8" max="8" width="14.109375" customWidth="1"/>
    <col min="9" max="9" width="16" customWidth="1"/>
    <col min="10" max="10" width="16.109375" customWidth="1"/>
    <col min="11" max="11" width="14.44140625" customWidth="1"/>
    <col min="12" max="12" width="12.88671875" customWidth="1"/>
    <col min="13" max="13" width="18.109375" customWidth="1"/>
  </cols>
  <sheetData>
    <row r="1" spans="1:13" ht="27.6" x14ac:dyDescent="0.45">
      <c r="A1" s="68"/>
      <c r="B1" s="649" t="s">
        <v>0</v>
      </c>
      <c r="C1" s="649"/>
      <c r="D1" s="649"/>
      <c r="E1" s="649"/>
      <c r="F1" s="649"/>
      <c r="G1" s="649"/>
      <c r="H1" s="649"/>
      <c r="I1" s="649"/>
      <c r="J1" s="649"/>
      <c r="K1" s="649"/>
      <c r="L1" s="649"/>
      <c r="M1" s="649"/>
    </row>
    <row r="2" spans="1:13" x14ac:dyDescent="0.25">
      <c r="A2" s="68"/>
      <c r="B2" s="68"/>
      <c r="C2" s="68"/>
      <c r="D2" s="68"/>
      <c r="E2" s="68"/>
      <c r="F2" s="68"/>
      <c r="G2" s="68"/>
      <c r="H2" s="68"/>
      <c r="I2" s="68"/>
      <c r="J2" s="68"/>
      <c r="K2" s="68"/>
      <c r="L2" s="68"/>
      <c r="M2" s="68"/>
    </row>
    <row r="3" spans="1:13" ht="18" thickBot="1" x14ac:dyDescent="0.35">
      <c r="A3" s="68"/>
      <c r="B3" s="259" t="s">
        <v>1</v>
      </c>
      <c r="C3" s="83" t="s">
        <v>2</v>
      </c>
      <c r="D3" s="83"/>
      <c r="E3" s="83"/>
      <c r="F3" s="68"/>
      <c r="G3" s="68"/>
      <c r="H3" s="68"/>
      <c r="I3" s="68"/>
      <c r="J3" s="68"/>
      <c r="K3" s="68"/>
      <c r="L3" s="68"/>
      <c r="M3" s="68"/>
    </row>
    <row r="4" spans="1:13" ht="36.6" thickTop="1" x14ac:dyDescent="0.25">
      <c r="A4" s="393"/>
      <c r="B4" s="394"/>
      <c r="C4" s="395" t="s">
        <v>3</v>
      </c>
      <c r="D4" s="395" t="s">
        <v>4</v>
      </c>
      <c r="E4" s="395" t="s">
        <v>5</v>
      </c>
      <c r="F4" s="395" t="s">
        <v>6</v>
      </c>
      <c r="G4" s="395" t="s">
        <v>7</v>
      </c>
      <c r="H4" s="395" t="s">
        <v>8</v>
      </c>
      <c r="I4" s="395" t="s">
        <v>9</v>
      </c>
      <c r="J4" s="395" t="s">
        <v>10</v>
      </c>
      <c r="K4" s="395" t="s">
        <v>11</v>
      </c>
      <c r="L4" s="395" t="s">
        <v>12</v>
      </c>
      <c r="M4" s="396" t="s">
        <v>13</v>
      </c>
    </row>
    <row r="5" spans="1:13" x14ac:dyDescent="0.25">
      <c r="A5" s="653" t="s">
        <v>14</v>
      </c>
      <c r="B5" s="397" t="s">
        <v>15</v>
      </c>
      <c r="C5" s="398"/>
      <c r="D5" s="398"/>
      <c r="E5" s="398"/>
      <c r="F5" s="398"/>
      <c r="G5" s="398"/>
      <c r="H5" s="398"/>
      <c r="I5" s="398"/>
      <c r="J5" s="398"/>
      <c r="K5" s="398"/>
      <c r="L5" s="398"/>
      <c r="M5" s="399"/>
    </row>
    <row r="6" spans="1:13" x14ac:dyDescent="0.25">
      <c r="A6" s="653"/>
      <c r="B6" s="400" t="s">
        <v>16</v>
      </c>
      <c r="C6" s="398" t="s">
        <v>17</v>
      </c>
      <c r="D6" s="398"/>
      <c r="E6" s="398" t="s">
        <v>18</v>
      </c>
      <c r="F6" s="398" t="s">
        <v>17</v>
      </c>
      <c r="G6" s="398" t="s">
        <v>19</v>
      </c>
      <c r="H6" s="398" t="s">
        <v>20</v>
      </c>
      <c r="I6" s="398" t="s">
        <v>17</v>
      </c>
      <c r="J6" s="398" t="s">
        <v>17</v>
      </c>
      <c r="K6" s="398" t="s">
        <v>17</v>
      </c>
      <c r="L6" s="398" t="s">
        <v>20</v>
      </c>
      <c r="M6" s="401"/>
    </row>
    <row r="7" spans="1:13" x14ac:dyDescent="0.25">
      <c r="A7" s="653"/>
      <c r="B7" s="400" t="s">
        <v>21</v>
      </c>
      <c r="C7" s="398" t="s">
        <v>18</v>
      </c>
      <c r="D7" s="398" t="s">
        <v>17</v>
      </c>
      <c r="E7" s="398" t="s">
        <v>17</v>
      </c>
      <c r="F7" s="398" t="s">
        <v>17</v>
      </c>
      <c r="G7" s="398" t="s">
        <v>20</v>
      </c>
      <c r="H7" s="398" t="s">
        <v>20</v>
      </c>
      <c r="I7" s="398" t="s">
        <v>17</v>
      </c>
      <c r="J7" s="398" t="s">
        <v>17</v>
      </c>
      <c r="K7" s="398" t="s">
        <v>17</v>
      </c>
      <c r="L7" s="398" t="s">
        <v>20</v>
      </c>
      <c r="M7" s="401" t="s">
        <v>20</v>
      </c>
    </row>
    <row r="8" spans="1:13" ht="26.4" x14ac:dyDescent="0.25">
      <c r="A8" s="653"/>
      <c r="B8" s="400" t="s">
        <v>22</v>
      </c>
      <c r="C8" s="398" t="s">
        <v>20</v>
      </c>
      <c r="D8" s="398"/>
      <c r="E8" s="398" t="s">
        <v>17</v>
      </c>
      <c r="F8" s="398" t="s">
        <v>17</v>
      </c>
      <c r="G8" s="398"/>
      <c r="H8" s="398"/>
      <c r="I8" s="398" t="s">
        <v>18</v>
      </c>
      <c r="J8" s="398"/>
      <c r="K8" s="398"/>
      <c r="L8" s="398"/>
      <c r="M8" s="401"/>
    </row>
    <row r="9" spans="1:13" ht="26.4" x14ac:dyDescent="0.25">
      <c r="A9" s="653"/>
      <c r="B9" s="400" t="s">
        <v>23</v>
      </c>
      <c r="C9" s="398" t="s">
        <v>20</v>
      </c>
      <c r="D9" s="398"/>
      <c r="E9" s="398" t="s">
        <v>18</v>
      </c>
      <c r="F9" s="398" t="s">
        <v>17</v>
      </c>
      <c r="G9" s="398"/>
      <c r="H9" s="398"/>
      <c r="I9" s="398" t="s">
        <v>17</v>
      </c>
      <c r="J9" s="398" t="s">
        <v>20</v>
      </c>
      <c r="K9" s="398" t="s">
        <v>20</v>
      </c>
      <c r="L9" s="398" t="s">
        <v>20</v>
      </c>
      <c r="M9" s="401" t="s">
        <v>20</v>
      </c>
    </row>
    <row r="10" spans="1:13" x14ac:dyDescent="0.25">
      <c r="A10" s="653"/>
      <c r="B10" s="400" t="s">
        <v>24</v>
      </c>
      <c r="C10" s="398" t="s">
        <v>20</v>
      </c>
      <c r="D10" s="398" t="s">
        <v>20</v>
      </c>
      <c r="E10" s="398"/>
      <c r="F10" s="398"/>
      <c r="G10" s="398"/>
      <c r="H10" s="398"/>
      <c r="I10" s="398" t="s">
        <v>18</v>
      </c>
      <c r="J10" s="398"/>
      <c r="K10" s="398"/>
      <c r="L10" s="398"/>
      <c r="M10" s="401" t="s">
        <v>20</v>
      </c>
    </row>
    <row r="11" spans="1:13" x14ac:dyDescent="0.25">
      <c r="A11" s="653"/>
      <c r="B11" s="400" t="s">
        <v>25</v>
      </c>
      <c r="C11" s="398" t="s">
        <v>26</v>
      </c>
      <c r="D11" s="398" t="s">
        <v>20</v>
      </c>
      <c r="E11" s="398"/>
      <c r="F11" s="398"/>
      <c r="G11" s="398"/>
      <c r="H11" s="398"/>
      <c r="I11" s="398" t="s">
        <v>27</v>
      </c>
      <c r="J11" s="398"/>
      <c r="K11" s="398"/>
      <c r="L11" s="398"/>
      <c r="M11" s="401"/>
    </row>
    <row r="12" spans="1:13" x14ac:dyDescent="0.25">
      <c r="A12" s="653"/>
      <c r="B12" s="400" t="s">
        <v>28</v>
      </c>
      <c r="C12" s="398" t="s">
        <v>18</v>
      </c>
      <c r="D12" s="398" t="s">
        <v>17</v>
      </c>
      <c r="E12" s="398" t="s">
        <v>17</v>
      </c>
      <c r="F12" s="398" t="s">
        <v>17</v>
      </c>
      <c r="G12" s="398" t="s">
        <v>17</v>
      </c>
      <c r="H12" s="398" t="s">
        <v>17</v>
      </c>
      <c r="I12" s="398" t="s">
        <v>17</v>
      </c>
      <c r="J12" s="398" t="s">
        <v>17</v>
      </c>
      <c r="K12" s="398" t="s">
        <v>17</v>
      </c>
      <c r="L12" s="398" t="s">
        <v>17</v>
      </c>
      <c r="M12" s="401" t="s">
        <v>17</v>
      </c>
    </row>
    <row r="13" spans="1:13" x14ac:dyDescent="0.25">
      <c r="A13" s="653"/>
      <c r="B13" s="400" t="s">
        <v>29</v>
      </c>
      <c r="C13" s="398" t="s">
        <v>18</v>
      </c>
      <c r="D13" s="398" t="s">
        <v>17</v>
      </c>
      <c r="E13" s="398" t="s">
        <v>17</v>
      </c>
      <c r="F13" s="398" t="s">
        <v>17</v>
      </c>
      <c r="G13" s="398" t="s">
        <v>17</v>
      </c>
      <c r="H13" s="398" t="s">
        <v>20</v>
      </c>
      <c r="I13" s="398" t="s">
        <v>17</v>
      </c>
      <c r="J13" s="398" t="s">
        <v>17</v>
      </c>
      <c r="K13" s="398" t="s">
        <v>20</v>
      </c>
      <c r="L13" s="398" t="s">
        <v>20</v>
      </c>
      <c r="M13" s="401" t="s">
        <v>20</v>
      </c>
    </row>
    <row r="14" spans="1:13" ht="26.4" x14ac:dyDescent="0.25">
      <c r="A14" s="653"/>
      <c r="B14" s="400" t="s">
        <v>30</v>
      </c>
      <c r="C14" s="398" t="s">
        <v>17</v>
      </c>
      <c r="D14" s="398" t="s">
        <v>17</v>
      </c>
      <c r="E14" s="398" t="s">
        <v>17</v>
      </c>
      <c r="F14" s="398" t="s">
        <v>17</v>
      </c>
      <c r="G14" s="398" t="s">
        <v>17</v>
      </c>
      <c r="H14" s="398"/>
      <c r="I14" s="398" t="s">
        <v>18</v>
      </c>
      <c r="J14" s="398" t="s">
        <v>17</v>
      </c>
      <c r="K14" s="398"/>
      <c r="L14" s="398"/>
      <c r="M14" s="401"/>
    </row>
    <row r="15" spans="1:13" x14ac:dyDescent="0.25">
      <c r="A15" s="653"/>
      <c r="B15" s="400" t="s">
        <v>31</v>
      </c>
      <c r="C15" s="398" t="s">
        <v>18</v>
      </c>
      <c r="D15" s="398" t="s">
        <v>20</v>
      </c>
      <c r="E15" s="398" t="s">
        <v>20</v>
      </c>
      <c r="F15" s="398" t="s">
        <v>20</v>
      </c>
      <c r="G15" s="398" t="s">
        <v>20</v>
      </c>
      <c r="H15" s="398" t="s">
        <v>20</v>
      </c>
      <c r="I15" s="398" t="s">
        <v>17</v>
      </c>
      <c r="J15" s="398" t="s">
        <v>20</v>
      </c>
      <c r="K15" s="398" t="s">
        <v>20</v>
      </c>
      <c r="L15" s="398" t="s">
        <v>20</v>
      </c>
      <c r="M15" s="401" t="s">
        <v>20</v>
      </c>
    </row>
    <row r="16" spans="1:13" x14ac:dyDescent="0.25">
      <c r="A16" s="653"/>
      <c r="B16" s="400" t="s">
        <v>32</v>
      </c>
      <c r="C16" s="398" t="s">
        <v>18</v>
      </c>
      <c r="D16" s="398"/>
      <c r="E16" s="398"/>
      <c r="F16" s="398"/>
      <c r="G16" s="398"/>
      <c r="H16" s="398"/>
      <c r="I16" s="398"/>
      <c r="J16" s="398"/>
      <c r="K16" s="398"/>
      <c r="L16" s="398"/>
      <c r="M16" s="401"/>
    </row>
    <row r="17" spans="1:13" x14ac:dyDescent="0.25">
      <c r="A17" s="653"/>
      <c r="B17" s="400" t="s">
        <v>33</v>
      </c>
      <c r="C17" s="398" t="s">
        <v>18</v>
      </c>
      <c r="D17" s="398"/>
      <c r="E17" s="398"/>
      <c r="F17" s="398"/>
      <c r="G17" s="398"/>
      <c r="H17" s="398"/>
      <c r="I17" s="398"/>
      <c r="J17" s="398"/>
      <c r="K17" s="398"/>
      <c r="L17" s="398"/>
      <c r="M17" s="401"/>
    </row>
    <row r="18" spans="1:13" ht="28.5" customHeight="1" x14ac:dyDescent="0.25">
      <c r="A18" s="650" t="s">
        <v>34</v>
      </c>
      <c r="B18" s="651"/>
      <c r="C18" s="651"/>
      <c r="D18" s="651"/>
      <c r="E18" s="651"/>
      <c r="F18" s="651"/>
      <c r="G18" s="651"/>
      <c r="H18" s="651"/>
      <c r="I18" s="651"/>
      <c r="J18" s="651"/>
      <c r="K18" s="651"/>
      <c r="L18" s="651"/>
      <c r="M18" s="652"/>
    </row>
    <row r="19" spans="1:13" x14ac:dyDescent="0.25">
      <c r="A19" s="653" t="s">
        <v>35</v>
      </c>
      <c r="B19" s="402" t="s">
        <v>15</v>
      </c>
      <c r="C19" s="403"/>
      <c r="D19" s="403"/>
      <c r="E19" s="403"/>
      <c r="F19" s="403"/>
      <c r="G19" s="403"/>
      <c r="H19" s="403"/>
      <c r="I19" s="403"/>
      <c r="J19" s="403"/>
      <c r="K19" s="403"/>
      <c r="L19" s="403"/>
      <c r="M19" s="404"/>
    </row>
    <row r="20" spans="1:13" x14ac:dyDescent="0.25">
      <c r="A20" s="653"/>
      <c r="B20" s="405" t="s">
        <v>36</v>
      </c>
      <c r="C20" s="406" t="s">
        <v>17</v>
      </c>
      <c r="D20" s="406" t="s">
        <v>20</v>
      </c>
      <c r="E20" s="406" t="s">
        <v>17</v>
      </c>
      <c r="F20" s="406" t="s">
        <v>17</v>
      </c>
      <c r="G20" s="406" t="s">
        <v>20</v>
      </c>
      <c r="H20" s="406" t="s">
        <v>20</v>
      </c>
      <c r="I20" s="406" t="s">
        <v>18</v>
      </c>
      <c r="J20" s="406">
        <v>1</v>
      </c>
      <c r="K20" s="406"/>
      <c r="L20" s="406"/>
      <c r="M20" s="407" t="s">
        <v>20</v>
      </c>
    </row>
    <row r="21" spans="1:13" x14ac:dyDescent="0.25">
      <c r="A21" s="653"/>
      <c r="B21" s="405" t="s">
        <v>37</v>
      </c>
      <c r="C21" s="406" t="s">
        <v>18</v>
      </c>
      <c r="D21" s="406"/>
      <c r="E21" s="406" t="s">
        <v>17</v>
      </c>
      <c r="F21" s="406" t="s">
        <v>17</v>
      </c>
      <c r="G21" s="406" t="s">
        <v>20</v>
      </c>
      <c r="H21" s="406" t="s">
        <v>17</v>
      </c>
      <c r="I21" s="406" t="s">
        <v>17</v>
      </c>
      <c r="J21" s="406" t="s">
        <v>17</v>
      </c>
      <c r="K21" s="406" t="s">
        <v>17</v>
      </c>
      <c r="L21" s="406" t="s">
        <v>17</v>
      </c>
      <c r="M21" s="407" t="s">
        <v>20</v>
      </c>
    </row>
    <row r="22" spans="1:13" ht="26.4" x14ac:dyDescent="0.25">
      <c r="A22" s="653"/>
      <c r="B22" s="405" t="s">
        <v>38</v>
      </c>
      <c r="C22" s="406" t="s">
        <v>17</v>
      </c>
      <c r="D22" s="406"/>
      <c r="E22" s="406"/>
      <c r="F22" s="406"/>
      <c r="G22" s="406"/>
      <c r="H22" s="406"/>
      <c r="I22" s="406" t="s">
        <v>18</v>
      </c>
      <c r="J22" s="406" t="s">
        <v>20</v>
      </c>
      <c r="K22" s="406"/>
      <c r="L22" s="406"/>
      <c r="M22" s="407"/>
    </row>
    <row r="23" spans="1:13" ht="26.4" x14ac:dyDescent="0.25">
      <c r="A23" s="653"/>
      <c r="B23" s="405" t="s">
        <v>39</v>
      </c>
      <c r="C23" s="406" t="s">
        <v>18</v>
      </c>
      <c r="D23" s="406" t="s">
        <v>20</v>
      </c>
      <c r="E23" s="406"/>
      <c r="F23" s="406"/>
      <c r="G23" s="406"/>
      <c r="H23" s="406" t="s">
        <v>20</v>
      </c>
      <c r="I23" s="406"/>
      <c r="J23" s="406" t="s">
        <v>17</v>
      </c>
      <c r="K23" s="406"/>
      <c r="L23" s="406"/>
      <c r="M23" s="407"/>
    </row>
    <row r="24" spans="1:13" ht="26.4" x14ac:dyDescent="0.25">
      <c r="A24" s="653"/>
      <c r="B24" s="405" t="s">
        <v>40</v>
      </c>
      <c r="C24" s="406" t="s">
        <v>27</v>
      </c>
      <c r="D24" s="406"/>
      <c r="E24" s="406"/>
      <c r="F24" s="406"/>
      <c r="G24" s="406"/>
      <c r="H24" s="406"/>
      <c r="I24" s="406" t="s">
        <v>17</v>
      </c>
      <c r="J24" s="406" t="s">
        <v>26</v>
      </c>
      <c r="K24" s="406"/>
      <c r="L24" s="406"/>
      <c r="M24" s="407"/>
    </row>
    <row r="25" spans="1:13" x14ac:dyDescent="0.25">
      <c r="A25" s="653"/>
      <c r="B25" s="405" t="s">
        <v>41</v>
      </c>
      <c r="C25" s="406" t="s">
        <v>20</v>
      </c>
      <c r="D25" s="406"/>
      <c r="E25" s="406">
        <v>1</v>
      </c>
      <c r="F25" s="406" t="s">
        <v>18</v>
      </c>
      <c r="G25" s="406"/>
      <c r="H25" s="406"/>
      <c r="I25" s="406" t="s">
        <v>20</v>
      </c>
      <c r="J25" s="406"/>
      <c r="K25" s="406"/>
      <c r="L25" s="406"/>
      <c r="M25" s="407"/>
    </row>
    <row r="26" spans="1:13" ht="35.1" customHeight="1" x14ac:dyDescent="0.25">
      <c r="A26" s="653"/>
      <c r="B26" s="408" t="s">
        <v>42</v>
      </c>
      <c r="C26" s="406" t="s">
        <v>17</v>
      </c>
      <c r="D26" s="406"/>
      <c r="E26" s="406" t="s">
        <v>20</v>
      </c>
      <c r="F26" s="406" t="s">
        <v>17</v>
      </c>
      <c r="G26" s="406" t="s">
        <v>17</v>
      </c>
      <c r="H26" s="406" t="s">
        <v>20</v>
      </c>
      <c r="I26" s="406" t="s">
        <v>18</v>
      </c>
      <c r="J26" s="406"/>
      <c r="K26" s="406" t="s">
        <v>20</v>
      </c>
      <c r="L26" s="406"/>
      <c r="M26" s="407"/>
    </row>
    <row r="27" spans="1:13" x14ac:dyDescent="0.25">
      <c r="A27" s="653"/>
      <c r="B27" s="409" t="s">
        <v>43</v>
      </c>
      <c r="C27" s="406" t="s">
        <v>20</v>
      </c>
      <c r="D27" s="406"/>
      <c r="E27" s="406"/>
      <c r="F27" s="406"/>
      <c r="G27" s="406" t="s">
        <v>17</v>
      </c>
      <c r="H27" s="406"/>
      <c r="I27" s="406"/>
      <c r="J27" s="406"/>
      <c r="K27" s="406"/>
      <c r="L27" s="406"/>
      <c r="M27" s="407" t="s">
        <v>18</v>
      </c>
    </row>
    <row r="28" spans="1:13" x14ac:dyDescent="0.25">
      <c r="A28" s="653"/>
      <c r="B28" s="409" t="s">
        <v>44</v>
      </c>
      <c r="C28" s="406" t="s">
        <v>18</v>
      </c>
      <c r="D28" s="406" t="s">
        <v>17</v>
      </c>
      <c r="E28" s="406"/>
      <c r="F28" s="406"/>
      <c r="G28" s="406"/>
      <c r="H28" s="406" t="s">
        <v>17</v>
      </c>
      <c r="I28" s="406" t="s">
        <v>17</v>
      </c>
      <c r="J28" s="406" t="s">
        <v>17</v>
      </c>
      <c r="K28" s="406"/>
      <c r="L28" s="406" t="s">
        <v>17</v>
      </c>
      <c r="M28" s="407" t="s">
        <v>17</v>
      </c>
    </row>
    <row r="29" spans="1:13" x14ac:dyDescent="0.25">
      <c r="A29" s="653"/>
      <c r="B29" s="409" t="s">
        <v>45</v>
      </c>
      <c r="C29" s="406" t="s">
        <v>17</v>
      </c>
      <c r="D29" s="406" t="s">
        <v>17</v>
      </c>
      <c r="E29" s="406"/>
      <c r="F29" s="406"/>
      <c r="G29" s="406"/>
      <c r="H29" s="406"/>
      <c r="I29" s="406" t="s">
        <v>18</v>
      </c>
      <c r="J29" s="406" t="s">
        <v>17</v>
      </c>
      <c r="K29" s="406"/>
      <c r="L29" s="406"/>
      <c r="M29" s="407" t="s">
        <v>20</v>
      </c>
    </row>
    <row r="30" spans="1:13" x14ac:dyDescent="0.25">
      <c r="A30" s="653"/>
      <c r="B30" s="408" t="s">
        <v>46</v>
      </c>
      <c r="C30" s="406" t="s">
        <v>18</v>
      </c>
      <c r="D30" s="406"/>
      <c r="E30" s="406" t="s">
        <v>17</v>
      </c>
      <c r="F30" s="406" t="s">
        <v>17</v>
      </c>
      <c r="G30" s="406" t="s">
        <v>17</v>
      </c>
      <c r="H30" s="406" t="s">
        <v>17</v>
      </c>
      <c r="I30" s="406" t="s">
        <v>17</v>
      </c>
      <c r="J30" s="406" t="s">
        <v>17</v>
      </c>
      <c r="K30" s="406" t="s">
        <v>17</v>
      </c>
      <c r="L30" s="406" t="s">
        <v>17</v>
      </c>
      <c r="M30" s="407" t="s">
        <v>17</v>
      </c>
    </row>
    <row r="31" spans="1:13" ht="27.9" customHeight="1" x14ac:dyDescent="0.25">
      <c r="A31" s="650" t="s">
        <v>47</v>
      </c>
      <c r="B31" s="651"/>
      <c r="C31" s="651"/>
      <c r="D31" s="651"/>
      <c r="E31" s="651"/>
      <c r="F31" s="651"/>
      <c r="G31" s="651"/>
      <c r="H31" s="651"/>
      <c r="I31" s="651"/>
      <c r="J31" s="651"/>
      <c r="K31" s="651"/>
      <c r="L31" s="651"/>
      <c r="M31" s="652"/>
    </row>
    <row r="32" spans="1:13" x14ac:dyDescent="0.25">
      <c r="A32" s="653" t="s">
        <v>48</v>
      </c>
      <c r="B32" s="410" t="s">
        <v>15</v>
      </c>
      <c r="C32" s="411"/>
      <c r="D32" s="411"/>
      <c r="E32" s="411"/>
      <c r="F32" s="411"/>
      <c r="G32" s="411"/>
      <c r="H32" s="411"/>
      <c r="I32" s="411"/>
      <c r="J32" s="411"/>
      <c r="K32" s="411"/>
      <c r="L32" s="411"/>
      <c r="M32" s="412"/>
    </row>
    <row r="33" spans="1:13" x14ac:dyDescent="0.25">
      <c r="A33" s="653"/>
      <c r="B33" s="413" t="s">
        <v>49</v>
      </c>
      <c r="C33" s="414" t="s">
        <v>18</v>
      </c>
      <c r="D33" s="414"/>
      <c r="E33" s="414"/>
      <c r="F33" s="414" t="s">
        <v>20</v>
      </c>
      <c r="G33" s="414" t="s">
        <v>17</v>
      </c>
      <c r="H33" s="414" t="s">
        <v>17</v>
      </c>
      <c r="I33" s="414" t="s">
        <v>20</v>
      </c>
      <c r="J33" s="414" t="s">
        <v>20</v>
      </c>
      <c r="K33" s="414" t="s">
        <v>17</v>
      </c>
      <c r="L33" s="414" t="s">
        <v>17</v>
      </c>
      <c r="M33" s="415"/>
    </row>
    <row r="34" spans="1:13" x14ac:dyDescent="0.25">
      <c r="A34" s="653"/>
      <c r="B34" s="413" t="s">
        <v>50</v>
      </c>
      <c r="C34" s="414" t="s">
        <v>26</v>
      </c>
      <c r="D34" s="414"/>
      <c r="E34" s="414"/>
      <c r="F34" s="414"/>
      <c r="G34" s="414"/>
      <c r="H34" s="414"/>
      <c r="I34" s="414" t="s">
        <v>17</v>
      </c>
      <c r="J34" s="414" t="s">
        <v>27</v>
      </c>
      <c r="K34" s="414"/>
      <c r="L34" s="414"/>
      <c r="M34" s="415"/>
    </row>
    <row r="35" spans="1:13" x14ac:dyDescent="0.25">
      <c r="A35" s="653"/>
      <c r="B35" s="413" t="s">
        <v>51</v>
      </c>
      <c r="C35" s="414" t="s">
        <v>17</v>
      </c>
      <c r="D35" s="414"/>
      <c r="E35" s="414"/>
      <c r="F35" s="414"/>
      <c r="G35" s="414"/>
      <c r="H35" s="414"/>
      <c r="I35" s="414" t="s">
        <v>17</v>
      </c>
      <c r="J35" s="414" t="s">
        <v>18</v>
      </c>
      <c r="K35" s="414" t="s">
        <v>17</v>
      </c>
      <c r="L35" s="414"/>
      <c r="M35" s="415"/>
    </row>
    <row r="36" spans="1:13" x14ac:dyDescent="0.25">
      <c r="A36" s="653"/>
      <c r="B36" s="413" t="s">
        <v>52</v>
      </c>
      <c r="C36" s="414" t="s">
        <v>20</v>
      </c>
      <c r="D36" s="414"/>
      <c r="E36" s="414" t="s">
        <v>17</v>
      </c>
      <c r="F36" s="414" t="s">
        <v>17</v>
      </c>
      <c r="G36" s="414" t="s">
        <v>17</v>
      </c>
      <c r="H36" s="414" t="s">
        <v>17</v>
      </c>
      <c r="I36" s="414" t="s">
        <v>18</v>
      </c>
      <c r="J36" s="414" t="s">
        <v>17</v>
      </c>
      <c r="K36" s="414" t="s">
        <v>17</v>
      </c>
      <c r="L36" s="414" t="s">
        <v>17</v>
      </c>
      <c r="M36" s="415"/>
    </row>
    <row r="37" spans="1:13" ht="26.4" x14ac:dyDescent="0.25">
      <c r="A37" s="653"/>
      <c r="B37" s="416" t="s">
        <v>53</v>
      </c>
      <c r="C37" s="414" t="s">
        <v>20</v>
      </c>
      <c r="D37" s="417"/>
      <c r="E37" s="417" t="s">
        <v>17</v>
      </c>
      <c r="F37" s="417" t="s">
        <v>18</v>
      </c>
      <c r="G37" s="417" t="s">
        <v>17</v>
      </c>
      <c r="H37" s="417" t="s">
        <v>20</v>
      </c>
      <c r="I37" s="417" t="s">
        <v>17</v>
      </c>
      <c r="J37" s="417"/>
      <c r="K37" s="417"/>
      <c r="L37" s="417"/>
      <c r="M37" s="418"/>
    </row>
    <row r="38" spans="1:13" x14ac:dyDescent="0.25">
      <c r="A38" s="653"/>
      <c r="B38" s="413" t="s">
        <v>54</v>
      </c>
      <c r="C38" s="414" t="s">
        <v>17</v>
      </c>
      <c r="D38" s="414" t="s">
        <v>17</v>
      </c>
      <c r="E38" s="414"/>
      <c r="F38" s="414"/>
      <c r="G38" s="414"/>
      <c r="H38" s="414"/>
      <c r="I38" s="414" t="s">
        <v>18</v>
      </c>
      <c r="J38" s="414" t="s">
        <v>17</v>
      </c>
      <c r="K38" s="414" t="s">
        <v>17</v>
      </c>
      <c r="L38" s="414"/>
      <c r="M38" s="415"/>
    </row>
    <row r="39" spans="1:13" ht="26.4" x14ac:dyDescent="0.25">
      <c r="A39" s="653"/>
      <c r="B39" s="413" t="s">
        <v>55</v>
      </c>
      <c r="C39" s="414" t="s">
        <v>18</v>
      </c>
      <c r="D39" s="414"/>
      <c r="E39" s="414"/>
      <c r="F39" s="414"/>
      <c r="G39" s="414"/>
      <c r="H39" s="414"/>
      <c r="I39" s="414" t="s">
        <v>17</v>
      </c>
      <c r="J39" s="414"/>
      <c r="K39" s="414"/>
      <c r="L39" s="414" t="s">
        <v>17</v>
      </c>
      <c r="M39" s="415"/>
    </row>
    <row r="40" spans="1:13" ht="26.4" x14ac:dyDescent="0.25">
      <c r="A40" s="653"/>
      <c r="B40" s="413" t="s">
        <v>56</v>
      </c>
      <c r="C40" s="414" t="s">
        <v>18</v>
      </c>
      <c r="D40" s="414"/>
      <c r="E40" s="414"/>
      <c r="F40" s="414"/>
      <c r="G40" s="414"/>
      <c r="H40" s="414" t="s">
        <v>17</v>
      </c>
      <c r="I40" s="414" t="s">
        <v>27</v>
      </c>
      <c r="J40" s="414"/>
      <c r="K40" s="414"/>
      <c r="L40" s="414" t="s">
        <v>20</v>
      </c>
      <c r="M40" s="415"/>
    </row>
    <row r="41" spans="1:13" ht="26.4" x14ac:dyDescent="0.25">
      <c r="A41" s="653"/>
      <c r="B41" s="413" t="s">
        <v>57</v>
      </c>
      <c r="C41" s="414" t="s">
        <v>20</v>
      </c>
      <c r="D41" s="414"/>
      <c r="E41" s="414"/>
      <c r="F41" s="414" t="s">
        <v>18</v>
      </c>
      <c r="G41" s="414" t="s">
        <v>17</v>
      </c>
      <c r="H41" s="414"/>
      <c r="I41" s="414" t="s">
        <v>17</v>
      </c>
      <c r="J41" s="414"/>
      <c r="K41" s="414"/>
      <c r="L41" s="414"/>
      <c r="M41" s="415"/>
    </row>
    <row r="42" spans="1:13" ht="39.6" x14ac:dyDescent="0.25">
      <c r="A42" s="653"/>
      <c r="B42" s="413" t="s">
        <v>58</v>
      </c>
      <c r="C42" s="414" t="s">
        <v>20</v>
      </c>
      <c r="D42" s="414"/>
      <c r="E42" s="414" t="s">
        <v>17</v>
      </c>
      <c r="F42" s="414" t="s">
        <v>17</v>
      </c>
      <c r="G42" s="414" t="s">
        <v>20</v>
      </c>
      <c r="H42" s="414" t="s">
        <v>20</v>
      </c>
      <c r="I42" s="414" t="s">
        <v>18</v>
      </c>
      <c r="J42" s="414"/>
      <c r="K42" s="414"/>
      <c r="L42" s="414"/>
      <c r="M42" s="415"/>
    </row>
    <row r="43" spans="1:13" ht="39.6" x14ac:dyDescent="0.25">
      <c r="A43" s="653"/>
      <c r="B43" s="413" t="s">
        <v>59</v>
      </c>
      <c r="C43" s="414" t="s">
        <v>20</v>
      </c>
      <c r="D43" s="414"/>
      <c r="E43" s="414"/>
      <c r="F43" s="414" t="s">
        <v>18</v>
      </c>
      <c r="G43" s="414" t="s">
        <v>17</v>
      </c>
      <c r="H43" s="414"/>
      <c r="I43" s="414" t="s">
        <v>17</v>
      </c>
      <c r="J43" s="414"/>
      <c r="K43" s="414"/>
      <c r="L43" s="414"/>
      <c r="M43" s="415"/>
    </row>
    <row r="44" spans="1:13" x14ac:dyDescent="0.25">
      <c r="A44" s="653"/>
      <c r="B44" s="413" t="s">
        <v>60</v>
      </c>
      <c r="C44" s="414" t="s">
        <v>18</v>
      </c>
      <c r="D44" s="414"/>
      <c r="E44" s="414"/>
      <c r="F44" s="414" t="s">
        <v>20</v>
      </c>
      <c r="G44" s="414" t="s">
        <v>20</v>
      </c>
      <c r="H44" s="414" t="s">
        <v>17</v>
      </c>
      <c r="I44" s="414"/>
      <c r="J44" s="414"/>
      <c r="K44" s="414" t="s">
        <v>17</v>
      </c>
      <c r="L44" s="414" t="s">
        <v>17</v>
      </c>
      <c r="M44" s="415"/>
    </row>
    <row r="45" spans="1:13" x14ac:dyDescent="0.25">
      <c r="A45" s="653"/>
      <c r="B45" s="413" t="s">
        <v>61</v>
      </c>
      <c r="C45" s="414" t="s">
        <v>17</v>
      </c>
      <c r="D45" s="414"/>
      <c r="E45" s="414"/>
      <c r="F45" s="414" t="s">
        <v>18</v>
      </c>
      <c r="G45" s="414"/>
      <c r="H45" s="414" t="s">
        <v>17</v>
      </c>
      <c r="I45" s="414"/>
      <c r="J45" s="414"/>
      <c r="K45" s="414"/>
      <c r="L45" s="414" t="s">
        <v>17</v>
      </c>
      <c r="M45" s="415"/>
    </row>
    <row r="46" spans="1:13" ht="26.4" x14ac:dyDescent="0.25">
      <c r="A46" s="653"/>
      <c r="B46" s="413" t="s">
        <v>62</v>
      </c>
      <c r="C46" s="419" t="s">
        <v>17</v>
      </c>
      <c r="D46" s="419" t="s">
        <v>17</v>
      </c>
      <c r="E46" s="419"/>
      <c r="F46" s="419"/>
      <c r="G46" s="419" t="s">
        <v>18</v>
      </c>
      <c r="H46" s="419" t="s">
        <v>17</v>
      </c>
      <c r="I46" s="419" t="s">
        <v>17</v>
      </c>
      <c r="J46" s="419" t="s">
        <v>17</v>
      </c>
      <c r="K46" s="419"/>
      <c r="L46" s="419" t="s">
        <v>20</v>
      </c>
      <c r="M46" s="415"/>
    </row>
    <row r="47" spans="1:13" x14ac:dyDescent="0.25">
      <c r="A47" s="653"/>
      <c r="B47" s="413" t="s">
        <v>63</v>
      </c>
      <c r="C47" s="419" t="s">
        <v>20</v>
      </c>
      <c r="D47" s="419"/>
      <c r="E47" s="419"/>
      <c r="F47" s="419"/>
      <c r="G47" s="419"/>
      <c r="H47" s="419"/>
      <c r="I47" s="419" t="s">
        <v>18</v>
      </c>
      <c r="J47" s="419" t="s">
        <v>17</v>
      </c>
      <c r="K47" s="419"/>
      <c r="L47" s="419"/>
      <c r="M47" s="415"/>
    </row>
    <row r="48" spans="1:13" x14ac:dyDescent="0.25">
      <c r="A48" s="653"/>
      <c r="B48" s="413" t="s">
        <v>64</v>
      </c>
      <c r="C48" s="419"/>
      <c r="D48" s="419"/>
      <c r="E48" s="419" t="s">
        <v>17</v>
      </c>
      <c r="F48" s="419" t="s">
        <v>17</v>
      </c>
      <c r="G48" s="419" t="s">
        <v>17</v>
      </c>
      <c r="H48" s="419"/>
      <c r="I48" s="419" t="s">
        <v>18</v>
      </c>
      <c r="J48" s="419"/>
      <c r="K48" s="419"/>
      <c r="L48" s="419"/>
      <c r="M48" s="415"/>
    </row>
    <row r="49" spans="1:13" x14ac:dyDescent="0.25">
      <c r="A49" s="653"/>
      <c r="B49" s="413" t="s">
        <v>65</v>
      </c>
      <c r="C49" s="414" t="s">
        <v>17</v>
      </c>
      <c r="D49" s="414"/>
      <c r="E49" s="414" t="s">
        <v>17</v>
      </c>
      <c r="F49" s="414" t="s">
        <v>18</v>
      </c>
      <c r="G49" s="414" t="s">
        <v>20</v>
      </c>
      <c r="H49" s="414"/>
      <c r="I49" s="414" t="s">
        <v>17</v>
      </c>
      <c r="J49" s="414"/>
      <c r="K49" s="414"/>
      <c r="L49" s="414"/>
      <c r="M49" s="415"/>
    </row>
    <row r="50" spans="1:13" x14ac:dyDescent="0.25">
      <c r="A50" s="653"/>
      <c r="B50" s="413" t="s">
        <v>66</v>
      </c>
      <c r="C50" s="414"/>
      <c r="D50" s="414"/>
      <c r="E50" s="414" t="s">
        <v>17</v>
      </c>
      <c r="F50" s="414" t="s">
        <v>17</v>
      </c>
      <c r="G50" s="414"/>
      <c r="H50" s="414"/>
      <c r="I50" s="414" t="s">
        <v>18</v>
      </c>
      <c r="J50" s="414"/>
      <c r="K50" s="414"/>
      <c r="L50" s="414"/>
      <c r="M50" s="415"/>
    </row>
    <row r="51" spans="1:13" x14ac:dyDescent="0.25">
      <c r="A51" s="653"/>
      <c r="B51" s="413" t="s">
        <v>67</v>
      </c>
      <c r="C51" s="414" t="s">
        <v>18</v>
      </c>
      <c r="D51" s="414"/>
      <c r="E51" s="414" t="s">
        <v>17</v>
      </c>
      <c r="F51" s="414" t="s">
        <v>17</v>
      </c>
      <c r="G51" s="414" t="s">
        <v>17</v>
      </c>
      <c r="H51" s="414" t="s">
        <v>17</v>
      </c>
      <c r="I51" s="414" t="s">
        <v>17</v>
      </c>
      <c r="J51" s="414" t="s">
        <v>17</v>
      </c>
      <c r="K51" s="414" t="s">
        <v>17</v>
      </c>
      <c r="L51" s="414" t="s">
        <v>17</v>
      </c>
      <c r="M51" s="415" t="s">
        <v>17</v>
      </c>
    </row>
    <row r="52" spans="1:13" ht="27.9" customHeight="1" x14ac:dyDescent="0.25">
      <c r="A52" s="650" t="s">
        <v>68</v>
      </c>
      <c r="B52" s="651"/>
      <c r="C52" s="651"/>
      <c r="D52" s="651"/>
      <c r="E52" s="651"/>
      <c r="F52" s="651"/>
      <c r="G52" s="651"/>
      <c r="H52" s="651"/>
      <c r="I52" s="651"/>
      <c r="J52" s="651"/>
      <c r="K52" s="651"/>
      <c r="L52" s="651"/>
      <c r="M52" s="652"/>
    </row>
    <row r="53" spans="1:13" x14ac:dyDescent="0.25">
      <c r="A53" s="653" t="s">
        <v>69</v>
      </c>
      <c r="B53" s="420" t="s">
        <v>15</v>
      </c>
      <c r="C53" s="421"/>
      <c r="D53" s="421"/>
      <c r="E53" s="421"/>
      <c r="F53" s="421"/>
      <c r="G53" s="421"/>
      <c r="H53" s="421"/>
      <c r="I53" s="421"/>
      <c r="J53" s="421"/>
      <c r="K53" s="421"/>
      <c r="L53" s="421"/>
      <c r="M53" s="422"/>
    </row>
    <row r="54" spans="1:13" x14ac:dyDescent="0.25">
      <c r="A54" s="653"/>
      <c r="B54" s="423" t="s">
        <v>70</v>
      </c>
      <c r="C54" s="421" t="s">
        <v>20</v>
      </c>
      <c r="D54" s="421"/>
      <c r="E54" s="421" t="s">
        <v>17</v>
      </c>
      <c r="F54" s="421" t="s">
        <v>18</v>
      </c>
      <c r="G54" s="421" t="s">
        <v>17</v>
      </c>
      <c r="H54" s="421" t="s">
        <v>17</v>
      </c>
      <c r="I54" s="421" t="s">
        <v>17</v>
      </c>
      <c r="J54" s="421"/>
      <c r="K54" s="421" t="s">
        <v>27</v>
      </c>
      <c r="L54" s="421" t="s">
        <v>17</v>
      </c>
      <c r="M54" s="422" t="s">
        <v>17</v>
      </c>
    </row>
    <row r="55" spans="1:13" x14ac:dyDescent="0.25">
      <c r="A55" s="653"/>
      <c r="B55" s="423" t="s">
        <v>71</v>
      </c>
      <c r="C55" s="421" t="s">
        <v>20</v>
      </c>
      <c r="D55" s="421"/>
      <c r="E55" s="421"/>
      <c r="F55" s="421" t="s">
        <v>17</v>
      </c>
      <c r="G55" s="421" t="s">
        <v>17</v>
      </c>
      <c r="H55" s="421" t="s">
        <v>17</v>
      </c>
      <c r="I55" s="421"/>
      <c r="J55" s="421"/>
      <c r="K55" s="421" t="s">
        <v>20</v>
      </c>
      <c r="L55" s="421" t="s">
        <v>18</v>
      </c>
      <c r="M55" s="422"/>
    </row>
    <row r="56" spans="1:13" x14ac:dyDescent="0.25">
      <c r="A56" s="653"/>
      <c r="B56" s="423" t="s">
        <v>72</v>
      </c>
      <c r="C56" s="421" t="s">
        <v>20</v>
      </c>
      <c r="D56" s="421"/>
      <c r="E56" s="421"/>
      <c r="F56" s="421"/>
      <c r="G56" s="421" t="s">
        <v>20</v>
      </c>
      <c r="H56" s="421" t="s">
        <v>20</v>
      </c>
      <c r="I56" s="421" t="s">
        <v>20</v>
      </c>
      <c r="J56" s="421"/>
      <c r="K56" s="421" t="s">
        <v>20</v>
      </c>
      <c r="L56" s="421" t="s">
        <v>18</v>
      </c>
      <c r="M56" s="422"/>
    </row>
    <row r="57" spans="1:13" x14ac:dyDescent="0.25">
      <c r="A57" s="653"/>
      <c r="B57" s="423" t="s">
        <v>73</v>
      </c>
      <c r="C57" s="421" t="s">
        <v>17</v>
      </c>
      <c r="D57" s="421"/>
      <c r="E57" s="421"/>
      <c r="F57" s="421"/>
      <c r="G57" s="421" t="s">
        <v>17</v>
      </c>
      <c r="H57" s="421" t="s">
        <v>18</v>
      </c>
      <c r="I57" s="421"/>
      <c r="J57" s="421"/>
      <c r="K57" s="421"/>
      <c r="L57" s="421" t="s">
        <v>20</v>
      </c>
      <c r="M57" s="422"/>
    </row>
    <row r="58" spans="1:13" x14ac:dyDescent="0.25">
      <c r="A58" s="653"/>
      <c r="B58" s="423" t="s">
        <v>74</v>
      </c>
      <c r="C58" s="421" t="s">
        <v>20</v>
      </c>
      <c r="D58" s="421"/>
      <c r="E58" s="421"/>
      <c r="F58" s="421"/>
      <c r="G58" s="421"/>
      <c r="H58" s="421" t="s">
        <v>20</v>
      </c>
      <c r="I58" s="421" t="s">
        <v>18</v>
      </c>
      <c r="J58" s="421" t="s">
        <v>17</v>
      </c>
      <c r="K58" s="421" t="s">
        <v>17</v>
      </c>
      <c r="L58" s="421" t="s">
        <v>17</v>
      </c>
      <c r="M58" s="422" t="s">
        <v>17</v>
      </c>
    </row>
    <row r="59" spans="1:13" x14ac:dyDescent="0.25">
      <c r="A59" s="653"/>
      <c r="B59" s="423" t="s">
        <v>75</v>
      </c>
      <c r="C59" s="421" t="s">
        <v>20</v>
      </c>
      <c r="D59" s="421"/>
      <c r="E59" s="421"/>
      <c r="F59" s="421"/>
      <c r="G59" s="421"/>
      <c r="H59" s="421" t="s">
        <v>20</v>
      </c>
      <c r="I59" s="421" t="s">
        <v>20</v>
      </c>
      <c r="J59" s="421" t="s">
        <v>20</v>
      </c>
      <c r="K59" s="421" t="s">
        <v>20</v>
      </c>
      <c r="L59" s="421" t="s">
        <v>18</v>
      </c>
      <c r="M59" s="422" t="s">
        <v>20</v>
      </c>
    </row>
    <row r="60" spans="1:13" x14ac:dyDescent="0.25">
      <c r="A60" s="653"/>
      <c r="B60" s="423" t="s">
        <v>76</v>
      </c>
      <c r="C60" s="421" t="s">
        <v>17</v>
      </c>
      <c r="D60" s="421"/>
      <c r="E60" s="421"/>
      <c r="F60" s="421"/>
      <c r="G60" s="421"/>
      <c r="H60" s="421" t="s">
        <v>20</v>
      </c>
      <c r="I60" s="421"/>
      <c r="J60" s="421" t="s">
        <v>18</v>
      </c>
      <c r="K60" s="421" t="s">
        <v>20</v>
      </c>
      <c r="L60" s="421" t="s">
        <v>20</v>
      </c>
      <c r="M60" s="422" t="s">
        <v>20</v>
      </c>
    </row>
    <row r="61" spans="1:13" x14ac:dyDescent="0.25">
      <c r="A61" s="653"/>
      <c r="B61" s="423" t="s">
        <v>77</v>
      </c>
      <c r="C61" s="421" t="s">
        <v>26</v>
      </c>
      <c r="D61" s="421"/>
      <c r="E61" s="421"/>
      <c r="F61" s="421"/>
      <c r="G61" s="421"/>
      <c r="H61" s="421"/>
      <c r="I61" s="421" t="s">
        <v>17</v>
      </c>
      <c r="J61" s="421" t="s">
        <v>27</v>
      </c>
      <c r="K61" s="421"/>
      <c r="L61" s="421"/>
      <c r="M61" s="422" t="s">
        <v>20</v>
      </c>
    </row>
    <row r="62" spans="1:13" x14ac:dyDescent="0.25">
      <c r="A62" s="653"/>
      <c r="B62" s="423" t="s">
        <v>78</v>
      </c>
      <c r="C62" s="421" t="s">
        <v>17</v>
      </c>
      <c r="D62" s="421"/>
      <c r="E62" s="421"/>
      <c r="F62" s="421" t="s">
        <v>20</v>
      </c>
      <c r="G62" s="421" t="s">
        <v>20</v>
      </c>
      <c r="H62" s="421" t="s">
        <v>17</v>
      </c>
      <c r="I62" s="421" t="s">
        <v>20</v>
      </c>
      <c r="J62" s="421" t="s">
        <v>17</v>
      </c>
      <c r="K62" s="421" t="s">
        <v>17</v>
      </c>
      <c r="L62" s="421" t="s">
        <v>17</v>
      </c>
      <c r="M62" s="422" t="s">
        <v>18</v>
      </c>
    </row>
    <row r="63" spans="1:13" x14ac:dyDescent="0.25">
      <c r="A63" s="653"/>
      <c r="B63" s="423" t="s">
        <v>79</v>
      </c>
      <c r="C63" s="421" t="s">
        <v>18</v>
      </c>
      <c r="D63" s="421" t="s">
        <v>17</v>
      </c>
      <c r="E63" s="421"/>
      <c r="F63" s="421" t="s">
        <v>17</v>
      </c>
      <c r="G63" s="421" t="s">
        <v>17</v>
      </c>
      <c r="H63" s="421" t="s">
        <v>17</v>
      </c>
      <c r="I63" s="421" t="s">
        <v>17</v>
      </c>
      <c r="J63" s="421" t="s">
        <v>17</v>
      </c>
      <c r="K63" s="421" t="s">
        <v>17</v>
      </c>
      <c r="L63" s="421" t="s">
        <v>17</v>
      </c>
      <c r="M63" s="422" t="s">
        <v>17</v>
      </c>
    </row>
    <row r="64" spans="1:13" x14ac:dyDescent="0.25">
      <c r="A64" s="653"/>
      <c r="B64" s="423" t="s">
        <v>80</v>
      </c>
      <c r="C64" s="421" t="s">
        <v>20</v>
      </c>
      <c r="D64" s="421"/>
      <c r="E64" s="421" t="s">
        <v>20</v>
      </c>
      <c r="F64" s="421" t="s">
        <v>20</v>
      </c>
      <c r="G64" s="421"/>
      <c r="H64" s="421"/>
      <c r="I64" s="421" t="s">
        <v>26</v>
      </c>
      <c r="J64" s="421"/>
      <c r="K64" s="421" t="s">
        <v>27</v>
      </c>
      <c r="L64" s="421"/>
      <c r="M64" s="422"/>
    </row>
    <row r="65" spans="1:13" x14ac:dyDescent="0.25">
      <c r="A65" s="653"/>
      <c r="B65" s="423" t="s">
        <v>81</v>
      </c>
      <c r="C65" s="421" t="s">
        <v>20</v>
      </c>
      <c r="D65" s="421"/>
      <c r="E65" s="424"/>
      <c r="F65" s="421" t="s">
        <v>20</v>
      </c>
      <c r="G65" s="424"/>
      <c r="H65" s="424"/>
      <c r="I65" s="421" t="s">
        <v>26</v>
      </c>
      <c r="J65" s="421"/>
      <c r="K65" s="421" t="s">
        <v>27</v>
      </c>
      <c r="L65" s="421"/>
      <c r="M65" s="422"/>
    </row>
    <row r="66" spans="1:13" x14ac:dyDescent="0.25">
      <c r="A66" s="653"/>
      <c r="B66" s="423" t="s">
        <v>82</v>
      </c>
      <c r="C66" s="421" t="s">
        <v>20</v>
      </c>
      <c r="D66" s="421"/>
      <c r="E66" s="421" t="s">
        <v>20</v>
      </c>
      <c r="F66" s="421" t="s">
        <v>20</v>
      </c>
      <c r="G66" s="421" t="s">
        <v>20</v>
      </c>
      <c r="H66" s="421" t="s">
        <v>20</v>
      </c>
      <c r="I66" s="421" t="s">
        <v>20</v>
      </c>
      <c r="J66" s="421"/>
      <c r="K66" s="421" t="s">
        <v>18</v>
      </c>
      <c r="L66" s="421" t="s">
        <v>20</v>
      </c>
      <c r="M66" s="422" t="s">
        <v>20</v>
      </c>
    </row>
    <row r="67" spans="1:13" ht="27" thickBot="1" x14ac:dyDescent="0.3">
      <c r="A67" s="425"/>
      <c r="B67" s="426" t="s">
        <v>83</v>
      </c>
      <c r="C67" s="427" t="s">
        <v>27</v>
      </c>
      <c r="D67" s="427" t="s">
        <v>17</v>
      </c>
      <c r="E67" s="427" t="s">
        <v>17</v>
      </c>
      <c r="F67" s="427" t="s">
        <v>17</v>
      </c>
      <c r="G67" s="427" t="s">
        <v>17</v>
      </c>
      <c r="H67" s="427" t="s">
        <v>17</v>
      </c>
      <c r="I67" s="427" t="s">
        <v>17</v>
      </c>
      <c r="J67" s="427" t="s">
        <v>17</v>
      </c>
      <c r="K67" s="427" t="s">
        <v>17</v>
      </c>
      <c r="L67" s="427" t="s">
        <v>17</v>
      </c>
      <c r="M67" s="428" t="s">
        <v>17</v>
      </c>
    </row>
    <row r="68" spans="1:13" ht="13.8" thickTop="1" x14ac:dyDescent="0.25">
      <c r="B68" s="648"/>
      <c r="C68" s="648"/>
      <c r="D68" s="648"/>
      <c r="E68" s="648"/>
      <c r="F68" s="648"/>
      <c r="G68" s="648"/>
      <c r="H68" s="648"/>
      <c r="I68" s="104"/>
      <c r="J68" s="104"/>
      <c r="K68" s="104"/>
      <c r="L68" s="104"/>
      <c r="M68" s="105"/>
    </row>
  </sheetData>
  <mergeCells count="9">
    <mergeCell ref="B68:H68"/>
    <mergeCell ref="B1:M1"/>
    <mergeCell ref="A18:M18"/>
    <mergeCell ref="A31:M31"/>
    <mergeCell ref="A52:M52"/>
    <mergeCell ref="A53:A66"/>
    <mergeCell ref="A32:A51"/>
    <mergeCell ref="A19:A30"/>
    <mergeCell ref="A5:A17"/>
  </mergeCells>
  <pageMargins left="0.7" right="0.7" top="0.75" bottom="0.75" header="0.3" footer="0.3"/>
  <pageSetup paperSize="9" scale="3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pageSetUpPr fitToPage="1"/>
  </sheetPr>
  <dimension ref="A1:AO22"/>
  <sheetViews>
    <sheetView showGridLines="0" view="pageBreakPreview" zoomScale="60" zoomScaleNormal="100" workbookViewId="0">
      <selection activeCell="B13" sqref="B13:Q13"/>
    </sheetView>
  </sheetViews>
  <sheetFormatPr defaultRowHeight="13.2" x14ac:dyDescent="0.25"/>
  <cols>
    <col min="1" max="1" width="37" customWidth="1"/>
    <col min="2" max="2" width="4.6640625" customWidth="1"/>
    <col min="3" max="3" width="1.33203125" customWidth="1"/>
    <col min="4" max="4" width="4.6640625" hidden="1" customWidth="1"/>
    <col min="5" max="5" width="8.109375" customWidth="1"/>
    <col min="6" max="7" width="4.6640625" customWidth="1"/>
    <col min="8" max="8" width="5" customWidth="1"/>
    <col min="9" max="10" width="4.6640625" customWidth="1"/>
    <col min="11" max="11" width="7.6640625" customWidth="1"/>
    <col min="12" max="12" width="12.109375" customWidth="1"/>
    <col min="13" max="13" width="6.6640625" customWidth="1"/>
    <col min="14" max="14" width="5.5546875" customWidth="1"/>
    <col min="15" max="15" width="3.33203125" customWidth="1"/>
    <col min="16" max="16" width="1.5546875" customWidth="1"/>
    <col min="17" max="17" width="43.44140625" customWidth="1"/>
    <col min="18" max="18" width="21.6640625" style="1" customWidth="1"/>
    <col min="19" max="26" width="4.6640625" customWidth="1"/>
  </cols>
  <sheetData>
    <row r="1" spans="1:41" ht="60.75" customHeight="1" thickTop="1" x14ac:dyDescent="0.25">
      <c r="A1" s="429"/>
      <c r="B1" s="430"/>
      <c r="C1" s="430"/>
      <c r="D1" s="430"/>
      <c r="E1" s="430"/>
      <c r="F1" s="430"/>
      <c r="G1" s="430"/>
      <c r="H1" s="430"/>
      <c r="I1" s="430"/>
      <c r="J1" s="430"/>
      <c r="K1" s="430"/>
      <c r="L1" s="430"/>
      <c r="M1" s="430"/>
      <c r="N1" s="431"/>
      <c r="O1" s="431"/>
      <c r="P1" s="430"/>
      <c r="Q1" s="430"/>
      <c r="R1" s="432"/>
    </row>
    <row r="2" spans="1:41" ht="57.6" customHeight="1" x14ac:dyDescent="0.25">
      <c r="A2" s="675" t="s">
        <v>84</v>
      </c>
      <c r="B2" s="676"/>
      <c r="C2" s="676"/>
      <c r="D2" s="676"/>
      <c r="E2" s="676"/>
      <c r="F2" s="676"/>
      <c r="G2" s="676"/>
      <c r="H2" s="676"/>
      <c r="I2" s="676"/>
      <c r="J2" s="676"/>
      <c r="K2" s="676"/>
      <c r="L2" s="676"/>
      <c r="M2" s="676"/>
      <c r="N2" s="676"/>
      <c r="O2" s="676"/>
      <c r="P2" s="676"/>
      <c r="Q2" s="676"/>
      <c r="R2" s="260"/>
    </row>
    <row r="3" spans="1:41" ht="22.5" customHeight="1" x14ac:dyDescent="0.25">
      <c r="A3" s="433" t="s">
        <v>85</v>
      </c>
      <c r="B3" s="669"/>
      <c r="C3" s="669"/>
      <c r="D3" s="669"/>
      <c r="E3" s="669"/>
      <c r="F3" s="669"/>
      <c r="G3" s="669"/>
      <c r="H3" s="669"/>
      <c r="I3" s="669"/>
      <c r="J3" s="663" t="s">
        <v>86</v>
      </c>
      <c r="K3" s="663"/>
      <c r="L3" s="663"/>
      <c r="M3" s="685"/>
      <c r="N3" s="685"/>
      <c r="O3" s="685"/>
      <c r="P3" s="685"/>
      <c r="Q3" s="686"/>
      <c r="R3" s="654" t="s">
        <v>87</v>
      </c>
    </row>
    <row r="4" spans="1:41" ht="22.5" customHeight="1" x14ac:dyDescent="0.25">
      <c r="A4" s="261" t="s">
        <v>88</v>
      </c>
      <c r="B4" s="667"/>
      <c r="C4" s="667"/>
      <c r="D4" s="667"/>
      <c r="E4" s="667"/>
      <c r="F4" s="667"/>
      <c r="G4" s="667"/>
      <c r="H4" s="667"/>
      <c r="I4" s="667"/>
      <c r="J4" s="667"/>
      <c r="K4" s="667"/>
      <c r="L4" s="667"/>
      <c r="M4" s="667"/>
      <c r="N4" s="667"/>
      <c r="O4" s="667"/>
      <c r="P4" s="667"/>
      <c r="Q4" s="668"/>
      <c r="R4" s="655"/>
    </row>
    <row r="5" spans="1:41" ht="23.1" customHeight="1" x14ac:dyDescent="0.25">
      <c r="A5" s="262" t="s">
        <v>89</v>
      </c>
      <c r="B5" s="667"/>
      <c r="C5" s="667"/>
      <c r="D5" s="667"/>
      <c r="E5" s="667"/>
      <c r="F5" s="667"/>
      <c r="G5" s="667"/>
      <c r="H5" s="667"/>
      <c r="I5" s="667"/>
      <c r="J5" s="263"/>
      <c r="K5" s="263" t="s">
        <v>90</v>
      </c>
      <c r="L5" s="263"/>
      <c r="M5" s="665"/>
      <c r="N5" s="665"/>
      <c r="O5" s="665"/>
      <c r="P5" s="665"/>
      <c r="Q5" s="666"/>
      <c r="R5" s="655"/>
    </row>
    <row r="6" spans="1:41" ht="23.1" customHeight="1" x14ac:dyDescent="0.25">
      <c r="A6" s="262" t="s">
        <v>91</v>
      </c>
      <c r="B6" s="667"/>
      <c r="C6" s="667"/>
      <c r="D6" s="667"/>
      <c r="E6" s="667"/>
      <c r="F6" s="258"/>
      <c r="G6" s="258"/>
      <c r="H6" s="258"/>
      <c r="I6" s="258"/>
      <c r="J6" s="263"/>
      <c r="K6" s="263"/>
      <c r="L6" s="263"/>
      <c r="M6" s="264"/>
      <c r="N6" s="264"/>
      <c r="O6" s="264"/>
      <c r="P6" s="264"/>
      <c r="Q6" s="221"/>
      <c r="R6" s="655"/>
    </row>
    <row r="7" spans="1:41" ht="30" customHeight="1" x14ac:dyDescent="0.25">
      <c r="A7" s="265" t="s">
        <v>92</v>
      </c>
      <c r="B7" s="687"/>
      <c r="C7" s="687"/>
      <c r="D7" s="687"/>
      <c r="E7" s="687"/>
      <c r="F7" s="687"/>
      <c r="G7" s="687"/>
      <c r="H7" s="687"/>
      <c r="I7" s="687"/>
      <c r="J7" s="687"/>
      <c r="K7" s="664" t="s">
        <v>93</v>
      </c>
      <c r="L7" s="664"/>
      <c r="M7" s="670"/>
      <c r="N7" s="670"/>
      <c r="O7" s="670"/>
      <c r="P7" s="670"/>
      <c r="Q7" s="671"/>
      <c r="R7" s="656"/>
    </row>
    <row r="8" spans="1:41" ht="11.4" customHeight="1" x14ac:dyDescent="0.25">
      <c r="A8" s="683"/>
      <c r="B8" s="684"/>
      <c r="C8" s="684"/>
      <c r="D8" s="684"/>
      <c r="E8" s="684"/>
      <c r="F8" s="684"/>
      <c r="G8" s="684"/>
      <c r="H8" s="684"/>
      <c r="I8" s="684"/>
      <c r="J8" s="684"/>
      <c r="K8" s="684"/>
      <c r="L8" s="684"/>
      <c r="M8" s="684"/>
      <c r="N8" s="684"/>
      <c r="O8" s="684"/>
      <c r="P8" s="684"/>
      <c r="Q8" s="684"/>
      <c r="R8" s="266"/>
    </row>
    <row r="9" spans="1:41" ht="15" x14ac:dyDescent="0.25">
      <c r="A9" s="660" t="s">
        <v>94</v>
      </c>
      <c r="B9" s="661"/>
      <c r="C9" s="661"/>
      <c r="D9" s="661"/>
      <c r="E9" s="661"/>
      <c r="F9" s="662"/>
      <c r="G9" s="662"/>
      <c r="H9" s="662"/>
      <c r="I9" s="662"/>
      <c r="J9" s="662"/>
      <c r="K9" s="662"/>
      <c r="L9" s="662"/>
      <c r="M9" s="662"/>
      <c r="N9" s="662"/>
      <c r="O9" s="662"/>
      <c r="P9" s="662"/>
      <c r="Q9" s="662"/>
      <c r="R9" s="436" t="s">
        <v>95</v>
      </c>
    </row>
    <row r="10" spans="1:41" ht="15" x14ac:dyDescent="0.25">
      <c r="A10" s="677" t="s">
        <v>96</v>
      </c>
      <c r="B10" s="678"/>
      <c r="C10" s="678"/>
      <c r="D10" s="678"/>
      <c r="E10" s="679"/>
      <c r="F10" s="691"/>
      <c r="G10" s="692"/>
      <c r="H10" s="692"/>
      <c r="I10" s="692"/>
      <c r="J10" s="692"/>
      <c r="K10" s="692"/>
      <c r="L10" s="692"/>
      <c r="M10" s="692"/>
      <c r="N10" s="692"/>
      <c r="O10" s="692"/>
      <c r="P10" s="692"/>
      <c r="Q10" s="693"/>
      <c r="R10" s="439" t="s">
        <v>95</v>
      </c>
    </row>
    <row r="11" spans="1:41" ht="39.6" customHeight="1" x14ac:dyDescent="0.25">
      <c r="A11" s="672" t="s">
        <v>97</v>
      </c>
      <c r="B11" s="673"/>
      <c r="C11" s="673"/>
      <c r="D11" s="673"/>
      <c r="E11" s="674"/>
      <c r="F11" s="437"/>
      <c r="G11" s="438"/>
      <c r="H11" s="438"/>
      <c r="I11" s="438"/>
      <c r="J11" s="438"/>
      <c r="K11" s="438"/>
      <c r="L11" s="438"/>
      <c r="M11" s="438"/>
      <c r="N11" s="438"/>
      <c r="O11" s="438"/>
      <c r="P11" s="438"/>
      <c r="Q11" s="392"/>
      <c r="R11" s="439" t="s">
        <v>98</v>
      </c>
    </row>
    <row r="12" spans="1:41" ht="32.1" customHeight="1" x14ac:dyDescent="0.25">
      <c r="A12" s="680" t="s">
        <v>99</v>
      </c>
      <c r="B12" s="681"/>
      <c r="C12" s="681"/>
      <c r="D12" s="681"/>
      <c r="E12" s="682"/>
      <c r="F12" s="688"/>
      <c r="G12" s="689"/>
      <c r="H12" s="689"/>
      <c r="I12" s="689"/>
      <c r="J12" s="689"/>
      <c r="K12" s="689"/>
      <c r="L12" s="689"/>
      <c r="M12" s="689"/>
      <c r="N12" s="689"/>
      <c r="O12" s="689"/>
      <c r="P12" s="689"/>
      <c r="Q12" s="690"/>
      <c r="R12" s="267" t="s">
        <v>95</v>
      </c>
    </row>
    <row r="13" spans="1:41" ht="227.1" customHeight="1" x14ac:dyDescent="0.25">
      <c r="A13" s="440" t="s">
        <v>100</v>
      </c>
      <c r="B13" s="657"/>
      <c r="C13" s="658"/>
      <c r="D13" s="658"/>
      <c r="E13" s="658"/>
      <c r="F13" s="658"/>
      <c r="G13" s="658"/>
      <c r="H13" s="658"/>
      <c r="I13" s="658"/>
      <c r="J13" s="658"/>
      <c r="K13" s="658"/>
      <c r="L13" s="658"/>
      <c r="M13" s="658"/>
      <c r="N13" s="658"/>
      <c r="O13" s="658"/>
      <c r="P13" s="658"/>
      <c r="Q13" s="659"/>
      <c r="R13" s="439"/>
      <c r="AH13" s="2"/>
      <c r="AM13" s="2"/>
      <c r="AO13" s="2"/>
    </row>
    <row r="14" spans="1:41" ht="15.6" x14ac:dyDescent="0.3">
      <c r="A14" s="441" t="s">
        <v>101</v>
      </c>
      <c r="B14" s="442"/>
      <c r="C14" s="442"/>
      <c r="D14" s="442"/>
      <c r="E14" s="442"/>
      <c r="F14" s="442"/>
      <c r="G14" s="442"/>
      <c r="H14" s="442"/>
      <c r="I14" s="442"/>
      <c r="J14" s="442"/>
      <c r="K14" s="442"/>
      <c r="L14" s="442"/>
      <c r="M14" s="442"/>
      <c r="N14" s="442"/>
      <c r="O14" s="442"/>
      <c r="P14" s="442"/>
      <c r="Q14" s="442"/>
      <c r="R14" s="443"/>
    </row>
    <row r="15" spans="1:41" ht="15" x14ac:dyDescent="0.25">
      <c r="A15" s="268"/>
      <c r="B15" s="83"/>
      <c r="C15" s="83"/>
      <c r="D15" s="83"/>
      <c r="E15" s="83"/>
      <c r="F15" s="83"/>
      <c r="G15" s="83"/>
      <c r="H15" s="83"/>
      <c r="I15" s="83"/>
      <c r="J15" s="83"/>
      <c r="K15" s="83"/>
      <c r="L15" s="83"/>
      <c r="M15" s="83"/>
      <c r="N15" s="83"/>
      <c r="O15" s="83"/>
      <c r="P15" s="83"/>
      <c r="Q15" s="83"/>
      <c r="R15" s="269"/>
    </row>
    <row r="16" spans="1:41" ht="15" x14ac:dyDescent="0.25">
      <c r="A16" s="268"/>
      <c r="B16" s="83"/>
      <c r="C16" s="83"/>
      <c r="D16" s="83"/>
      <c r="E16" s="83"/>
      <c r="F16" s="83"/>
      <c r="G16" s="83"/>
      <c r="H16" s="83"/>
      <c r="I16" s="83"/>
      <c r="J16" s="83"/>
      <c r="K16" s="83"/>
      <c r="L16" s="83"/>
      <c r="M16" s="83"/>
      <c r="N16" s="83"/>
      <c r="O16" s="83"/>
      <c r="P16" s="83"/>
      <c r="Q16" s="83"/>
      <c r="R16" s="269"/>
    </row>
    <row r="17" spans="1:18" ht="15" x14ac:dyDescent="0.25">
      <c r="A17" s="268"/>
      <c r="B17" s="83"/>
      <c r="C17" s="83"/>
      <c r="D17" s="83"/>
      <c r="E17" s="83"/>
      <c r="F17" s="68"/>
      <c r="G17" s="68"/>
      <c r="H17" s="68"/>
      <c r="I17" s="68"/>
      <c r="J17" s="68"/>
      <c r="K17" s="68"/>
      <c r="L17" s="68"/>
      <c r="M17" s="68"/>
      <c r="N17" s="68"/>
      <c r="O17" s="68"/>
      <c r="P17" s="68"/>
      <c r="Q17" s="68"/>
      <c r="R17" s="269"/>
    </row>
    <row r="18" spans="1:18" x14ac:dyDescent="0.25">
      <c r="A18" s="270"/>
      <c r="B18" s="68"/>
      <c r="C18" s="68"/>
      <c r="D18" s="68"/>
      <c r="E18" s="68"/>
      <c r="F18" s="68"/>
      <c r="G18" s="68"/>
      <c r="H18" s="68"/>
      <c r="I18" s="68"/>
      <c r="J18" s="68"/>
      <c r="K18" s="68"/>
      <c r="L18" s="68"/>
      <c r="M18" s="68"/>
      <c r="N18" s="68"/>
      <c r="O18" s="68"/>
      <c r="P18" s="68"/>
      <c r="Q18" s="68"/>
      <c r="R18" s="269"/>
    </row>
    <row r="19" spans="1:18" x14ac:dyDescent="0.25">
      <c r="A19" s="270"/>
      <c r="B19" s="68"/>
      <c r="C19" s="68"/>
      <c r="D19" s="68"/>
      <c r="E19" s="68"/>
      <c r="F19" s="68"/>
      <c r="G19" s="68"/>
      <c r="H19" s="68"/>
      <c r="I19" s="68"/>
      <c r="J19" s="68"/>
      <c r="K19" s="68"/>
      <c r="L19" s="68"/>
      <c r="M19" s="68"/>
      <c r="N19" s="68"/>
      <c r="O19" s="68"/>
      <c r="P19" s="68"/>
      <c r="Q19" s="68"/>
      <c r="R19" s="269"/>
    </row>
    <row r="20" spans="1:18" x14ac:dyDescent="0.25">
      <c r="A20" s="270"/>
      <c r="B20" s="68"/>
      <c r="C20" s="68"/>
      <c r="D20" s="68"/>
      <c r="E20" s="68"/>
      <c r="F20" s="68"/>
      <c r="G20" s="68"/>
      <c r="H20" s="68"/>
      <c r="I20" s="68"/>
      <c r="J20" s="68"/>
      <c r="K20" s="68"/>
      <c r="L20" s="68"/>
      <c r="M20" s="68"/>
      <c r="N20" s="68"/>
      <c r="O20" s="68"/>
      <c r="P20" s="68"/>
      <c r="Q20" s="68"/>
      <c r="R20" s="269"/>
    </row>
    <row r="21" spans="1:18" ht="15.6" thickBot="1" x14ac:dyDescent="0.3">
      <c r="A21" s="271"/>
      <c r="B21" s="272"/>
      <c r="C21" s="272"/>
      <c r="D21" s="272"/>
      <c r="E21" s="272"/>
      <c r="F21" s="272"/>
      <c r="G21" s="272"/>
      <c r="H21" s="272"/>
      <c r="I21" s="272"/>
      <c r="J21" s="272"/>
      <c r="K21" s="273"/>
      <c r="L21" s="272"/>
      <c r="M21" s="272"/>
      <c r="N21" s="272"/>
      <c r="O21" s="272"/>
      <c r="P21" s="272"/>
      <c r="Q21" s="272"/>
      <c r="R21" s="274"/>
    </row>
    <row r="22" spans="1:18" ht="13.8" thickTop="1" x14ac:dyDescent="0.25">
      <c r="A22" s="68"/>
      <c r="B22" s="68"/>
      <c r="C22" s="68"/>
      <c r="D22" s="68"/>
      <c r="E22" s="68"/>
      <c r="F22" s="68"/>
      <c r="G22" s="68"/>
      <c r="H22" s="68"/>
      <c r="I22" s="68"/>
      <c r="J22" s="68"/>
      <c r="K22" s="68"/>
      <c r="L22" s="68"/>
      <c r="M22" s="68"/>
      <c r="N22" s="68"/>
      <c r="O22" s="68"/>
      <c r="P22" s="68"/>
      <c r="Q22" s="68"/>
    </row>
  </sheetData>
  <mergeCells count="21">
    <mergeCell ref="A2:Q2"/>
    <mergeCell ref="A10:E10"/>
    <mergeCell ref="A12:E12"/>
    <mergeCell ref="A8:Q8"/>
    <mergeCell ref="M3:Q3"/>
    <mergeCell ref="B5:I5"/>
    <mergeCell ref="B7:J7"/>
    <mergeCell ref="F12:Q12"/>
    <mergeCell ref="F10:Q10"/>
    <mergeCell ref="R3:R7"/>
    <mergeCell ref="B13:Q13"/>
    <mergeCell ref="A9:E9"/>
    <mergeCell ref="F9:Q9"/>
    <mergeCell ref="J3:L3"/>
    <mergeCell ref="K7:L7"/>
    <mergeCell ref="M5:Q5"/>
    <mergeCell ref="B4:Q4"/>
    <mergeCell ref="B3:I3"/>
    <mergeCell ref="B6:E6"/>
    <mergeCell ref="M7:Q7"/>
    <mergeCell ref="A11:E11"/>
  </mergeCells>
  <phoneticPr fontId="3" type="noConversion"/>
  <dataValidations xWindow="684" yWindow="472" count="4">
    <dataValidation type="list" allowBlank="1" showInputMessage="1" showErrorMessage="1" sqref="F6:I6" xr:uid="{00000000-0002-0000-0200-000002000000}">
      <formula1>"Nutritious Snacks, Breakfast, Health Aisle Snacks, Health Aisle Biscuits, Mainstream Biscuits"</formula1>
    </dataValidation>
    <dataValidation type="list" allowBlank="1" showErrorMessage="1" promptTitle="Sponsor" prompt="Sponsor must be a representative of the relevant NAR and take accountability for the business outcome of the project." sqref="M5:Q6" xr:uid="{00000000-0002-0000-0200-000003000000}">
      <formula1>"New Product, Flavour Rotate, Promotion,  Quality Improvement, Contract Customer"</formula1>
    </dataValidation>
    <dataValidation type="list" allowBlank="1" showInputMessage="1" showErrorMessage="1" sqref="B6:E6" xr:uid="{00000000-0002-0000-0200-000004000000}">
      <formula1>"Gluten Free, Gluten"</formula1>
    </dataValidation>
    <dataValidation type="list" allowBlank="1" showInputMessage="1" showErrorMessage="1" sqref="B5:I5" xr:uid="{00000000-0002-0000-0200-000005000000}">
      <formula1>"Nutritious Snacks, Health Aisle Snacks, Health Aisle Biscuits, Main Biscuits Category, Breakfast"</formula1>
    </dataValidation>
  </dataValidations>
  <pageMargins left="0.75" right="0.75" top="1" bottom="1" header="0.5" footer="0.5"/>
  <pageSetup paperSize="9" scale="6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CB66"/>
  <sheetViews>
    <sheetView showGridLines="0" view="pageBreakPreview" topLeftCell="A7" zoomScale="10" zoomScaleNormal="40" zoomScaleSheetLayoutView="10" workbookViewId="0">
      <selection activeCell="AD51" sqref="AD51"/>
    </sheetView>
  </sheetViews>
  <sheetFormatPr defaultColWidth="8.6640625" defaultRowHeight="30" x14ac:dyDescent="0.5"/>
  <cols>
    <col min="1" max="1" width="4.6640625" style="162" customWidth="1"/>
    <col min="2" max="2" width="8.6640625" style="162" customWidth="1"/>
    <col min="3" max="3" width="90.5546875" style="162" customWidth="1"/>
    <col min="4" max="4" width="4.6640625" style="162" customWidth="1"/>
    <col min="5" max="5" width="37" style="162" customWidth="1"/>
    <col min="6" max="6" width="4.6640625" style="162" customWidth="1"/>
    <col min="7" max="7" width="11.109375" style="162" customWidth="1"/>
    <col min="8" max="11" width="7.6640625" style="162" customWidth="1"/>
    <col min="12" max="12" width="40.5546875" style="162" customWidth="1"/>
    <col min="13" max="13" width="17" style="162" customWidth="1"/>
    <col min="14" max="14" width="7.6640625" style="162" customWidth="1"/>
    <col min="15" max="15" width="11.5546875" style="162" customWidth="1"/>
    <col min="16" max="16" width="7.6640625" style="162" customWidth="1"/>
    <col min="17" max="17" width="46.44140625" style="162" customWidth="1"/>
    <col min="18" max="18" width="48.6640625" style="163" customWidth="1"/>
    <col min="19" max="26" width="4.6640625" style="164" customWidth="1"/>
    <col min="27" max="29" width="8.6640625" style="164"/>
    <col min="30" max="30" width="73.5546875" style="164" customWidth="1"/>
    <col min="31" max="31" width="8.6640625" style="164"/>
    <col min="32" max="32" width="17" style="164" customWidth="1"/>
    <col min="33" max="16384" width="8.6640625" style="162"/>
  </cols>
  <sheetData>
    <row r="1" spans="1:74" ht="96.75" customHeight="1" x14ac:dyDescent="0.5"/>
    <row r="2" spans="1:74" ht="26.25" hidden="1" customHeight="1" x14ac:dyDescent="0.5">
      <c r="A2" s="782" t="s">
        <v>102</v>
      </c>
      <c r="B2" s="782"/>
      <c r="C2" s="782"/>
      <c r="D2" s="783"/>
      <c r="E2" s="165"/>
      <c r="L2" s="784" t="s">
        <v>103</v>
      </c>
      <c r="M2" s="784"/>
      <c r="N2" s="784"/>
      <c r="O2" s="784"/>
      <c r="P2" s="165"/>
    </row>
    <row r="3" spans="1:74" ht="146.4" customHeight="1" thickBot="1" x14ac:dyDescent="0.55000000000000004">
      <c r="A3" s="694" t="s">
        <v>104</v>
      </c>
      <c r="B3" s="694"/>
      <c r="C3" s="694"/>
      <c r="D3" s="694"/>
      <c r="E3" s="694"/>
      <c r="F3" s="694"/>
      <c r="G3" s="694"/>
      <c r="H3" s="694"/>
      <c r="I3" s="694"/>
      <c r="J3" s="694"/>
      <c r="K3" s="694"/>
      <c r="L3" s="694"/>
      <c r="M3" s="694"/>
      <c r="N3" s="694"/>
      <c r="O3" s="694"/>
      <c r="P3" s="694"/>
      <c r="Q3" s="694"/>
      <c r="R3" s="694"/>
    </row>
    <row r="4" spans="1:74" ht="51.6" customHeight="1" x14ac:dyDescent="0.5">
      <c r="A4" s="369" t="s">
        <v>85</v>
      </c>
      <c r="B4" s="370"/>
      <c r="C4" s="370"/>
      <c r="D4" s="371"/>
      <c r="E4" s="728"/>
      <c r="F4" s="728"/>
      <c r="G4" s="728"/>
      <c r="H4" s="728"/>
      <c r="I4" s="371"/>
      <c r="J4" s="792" t="s">
        <v>105</v>
      </c>
      <c r="K4" s="792"/>
      <c r="L4" s="792"/>
      <c r="M4" s="792"/>
      <c r="N4" s="793"/>
      <c r="O4" s="793"/>
      <c r="P4" s="793"/>
      <c r="Q4" s="793"/>
      <c r="R4" s="712" t="s">
        <v>106</v>
      </c>
    </row>
    <row r="5" spans="1:74" ht="51.9" customHeight="1" x14ac:dyDescent="0.5">
      <c r="A5" s="788" t="s">
        <v>88</v>
      </c>
      <c r="B5" s="789"/>
      <c r="C5" s="789"/>
      <c r="D5" s="789"/>
      <c r="E5" s="790"/>
      <c r="F5" s="790"/>
      <c r="G5" s="790"/>
      <c r="H5" s="790"/>
      <c r="I5" s="790"/>
      <c r="J5" s="790"/>
      <c r="K5" s="790"/>
      <c r="L5" s="790"/>
      <c r="M5" s="790"/>
      <c r="N5" s="790"/>
      <c r="O5" s="790"/>
      <c r="P5" s="790"/>
      <c r="Q5" s="790"/>
      <c r="R5" s="713"/>
    </row>
    <row r="6" spans="1:74" ht="75" customHeight="1" x14ac:dyDescent="0.5">
      <c r="A6" s="729" t="s">
        <v>89</v>
      </c>
      <c r="B6" s="730"/>
      <c r="C6" s="730"/>
      <c r="D6" s="223"/>
      <c r="E6" s="790"/>
      <c r="F6" s="790"/>
      <c r="G6" s="790"/>
      <c r="H6" s="790"/>
      <c r="I6" s="790"/>
      <c r="J6" s="791" t="s">
        <v>90</v>
      </c>
      <c r="K6" s="791"/>
      <c r="L6" s="791"/>
      <c r="M6" s="225"/>
      <c r="N6" s="794"/>
      <c r="O6" s="794"/>
      <c r="P6" s="794"/>
      <c r="Q6" s="794"/>
      <c r="R6" s="713"/>
    </row>
    <row r="7" spans="1:74" ht="60" customHeight="1" x14ac:dyDescent="0.5">
      <c r="A7" s="729" t="s">
        <v>91</v>
      </c>
      <c r="B7" s="730"/>
      <c r="C7" s="730"/>
      <c r="D7" s="223"/>
      <c r="E7" s="790"/>
      <c r="F7" s="790"/>
      <c r="G7" s="790"/>
      <c r="H7" s="222"/>
      <c r="I7" s="222"/>
      <c r="J7" s="224"/>
      <c r="K7" s="224"/>
      <c r="L7" s="224"/>
      <c r="M7" s="225"/>
      <c r="N7" s="226"/>
      <c r="O7" s="226"/>
      <c r="P7" s="226"/>
      <c r="Q7" s="226"/>
      <c r="R7" s="713"/>
    </row>
    <row r="8" spans="1:74" ht="77.400000000000006" customHeight="1" x14ac:dyDescent="0.5">
      <c r="A8" s="372" t="s">
        <v>107</v>
      </c>
      <c r="B8" s="227"/>
      <c r="C8" s="227"/>
      <c r="D8" s="223"/>
      <c r="E8" s="794"/>
      <c r="F8" s="794"/>
      <c r="G8" s="794"/>
      <c r="H8" s="794"/>
      <c r="I8" s="222"/>
      <c r="J8" s="224"/>
      <c r="K8" s="224"/>
      <c r="L8" s="224"/>
      <c r="M8" s="225"/>
      <c r="N8" s="226"/>
      <c r="O8" s="225"/>
      <c r="P8" s="225"/>
      <c r="Q8" s="225"/>
      <c r="R8" s="713"/>
    </row>
    <row r="9" spans="1:74" ht="69.900000000000006" customHeight="1" thickBot="1" x14ac:dyDescent="0.55000000000000004">
      <c r="A9" s="373" t="s">
        <v>108</v>
      </c>
      <c r="B9" s="374"/>
      <c r="C9" s="374"/>
      <c r="D9" s="374"/>
      <c r="E9" s="375"/>
      <c r="F9" s="376"/>
      <c r="G9" s="376"/>
      <c r="H9" s="376"/>
      <c r="I9" s="376"/>
      <c r="J9" s="377" t="s">
        <v>93</v>
      </c>
      <c r="K9" s="378"/>
      <c r="L9" s="378"/>
      <c r="M9" s="378"/>
      <c r="N9" s="379"/>
      <c r="O9" s="379"/>
      <c r="P9" s="380"/>
      <c r="Q9" s="380"/>
      <c r="R9" s="714"/>
    </row>
    <row r="10" spans="1:74" ht="6.6" customHeight="1" thickBot="1" x14ac:dyDescent="0.55000000000000004">
      <c r="A10" s="166"/>
      <c r="B10" s="166"/>
      <c r="C10" s="166"/>
      <c r="D10" s="166"/>
      <c r="E10" s="166"/>
      <c r="F10" s="166"/>
      <c r="G10" s="166"/>
      <c r="H10" s="166"/>
      <c r="I10" s="166"/>
      <c r="J10" s="166"/>
      <c r="K10" s="166"/>
      <c r="L10" s="166"/>
      <c r="M10" s="166"/>
      <c r="N10" s="166"/>
      <c r="O10" s="166"/>
      <c r="P10" s="166"/>
      <c r="Q10" s="166"/>
      <c r="R10" s="167"/>
      <c r="S10" s="162"/>
      <c r="T10" s="162"/>
      <c r="U10" s="162"/>
      <c r="V10" s="162"/>
      <c r="W10" s="162"/>
      <c r="X10" s="162"/>
      <c r="Y10" s="162"/>
      <c r="Z10" s="162"/>
      <c r="AA10" s="162"/>
      <c r="AB10" s="162"/>
      <c r="AC10" s="162"/>
      <c r="AD10" s="162"/>
      <c r="AE10" s="162"/>
      <c r="AF10" s="162"/>
    </row>
    <row r="11" spans="1:74" s="228" customFormat="1" ht="59.1" customHeight="1" thickTop="1" thickBot="1" x14ac:dyDescent="0.55000000000000004">
      <c r="A11" s="715" t="s">
        <v>109</v>
      </c>
      <c r="B11" s="715"/>
      <c r="C11" s="715"/>
      <c r="D11" s="715"/>
      <c r="E11" s="715"/>
      <c r="F11" s="444"/>
      <c r="G11" s="444"/>
      <c r="H11" s="444"/>
      <c r="I11" s="444"/>
      <c r="J11" s="444"/>
      <c r="K11" s="444"/>
      <c r="L11" s="444"/>
      <c r="M11" s="444"/>
      <c r="N11" s="444"/>
      <c r="O11" s="444"/>
      <c r="P11" s="444"/>
      <c r="Q11" s="444"/>
      <c r="R11" s="445"/>
      <c r="S11" s="446" t="s">
        <v>110</v>
      </c>
      <c r="T11" s="447"/>
      <c r="U11" s="447"/>
      <c r="V11" s="447"/>
      <c r="W11" s="447"/>
      <c r="X11" s="447"/>
      <c r="Y11" s="447"/>
      <c r="Z11" s="447"/>
      <c r="AA11" s="447"/>
      <c r="AB11" s="447"/>
      <c r="AC11" s="447"/>
      <c r="AD11" s="447"/>
      <c r="AE11" s="447"/>
      <c r="AF11" s="448"/>
      <c r="AG11" s="162"/>
      <c r="AH11" s="162"/>
      <c r="AI11" s="162"/>
      <c r="AJ11" s="162"/>
      <c r="AK11" s="162"/>
      <c r="AL11" s="162"/>
      <c r="AM11" s="162"/>
      <c r="AN11" s="162"/>
      <c r="AO11" s="162"/>
      <c r="AP11" s="162"/>
      <c r="AQ11" s="162"/>
      <c r="AR11" s="162"/>
      <c r="AS11" s="162"/>
      <c r="AT11" s="162"/>
      <c r="AU11" s="162"/>
      <c r="AV11" s="162"/>
      <c r="AW11" s="162"/>
      <c r="AX11" s="162"/>
      <c r="AY11" s="162"/>
      <c r="AZ11" s="162"/>
      <c r="BA11" s="162"/>
      <c r="BB11" s="162"/>
      <c r="BC11" s="162"/>
      <c r="BD11" s="162"/>
      <c r="BE11" s="162"/>
      <c r="BF11" s="162"/>
      <c r="BG11" s="162"/>
      <c r="BH11" s="162"/>
      <c r="BI11" s="162"/>
      <c r="BJ11" s="162"/>
      <c r="BK11" s="162"/>
      <c r="BL11" s="162"/>
      <c r="BM11" s="162"/>
      <c r="BN11" s="162"/>
      <c r="BO11" s="162"/>
      <c r="BP11" s="162"/>
      <c r="BQ11" s="162"/>
      <c r="BR11" s="162"/>
      <c r="BS11" s="162"/>
      <c r="BT11" s="162"/>
      <c r="BU11" s="162"/>
      <c r="BV11" s="162"/>
    </row>
    <row r="12" spans="1:74" ht="206.4" customHeight="1" thickTop="1" thickBot="1" x14ac:dyDescent="0.55000000000000004">
      <c r="A12" s="721" t="s">
        <v>111</v>
      </c>
      <c r="B12" s="721"/>
      <c r="C12" s="721"/>
      <c r="D12" s="721"/>
      <c r="E12" s="721"/>
      <c r="F12" s="718"/>
      <c r="G12" s="719"/>
      <c r="H12" s="719"/>
      <c r="I12" s="719"/>
      <c r="J12" s="719"/>
      <c r="K12" s="719"/>
      <c r="L12" s="719"/>
      <c r="M12" s="719"/>
      <c r="N12" s="719"/>
      <c r="O12" s="719"/>
      <c r="P12" s="719"/>
      <c r="Q12" s="719"/>
      <c r="R12" s="230" t="s">
        <v>112</v>
      </c>
      <c r="S12" s="695" t="s">
        <v>113</v>
      </c>
      <c r="T12" s="696"/>
      <c r="U12" s="696"/>
      <c r="V12" s="696"/>
      <c r="W12" s="696"/>
      <c r="X12" s="696"/>
      <c r="Y12" s="696"/>
      <c r="Z12" s="696"/>
      <c r="AA12" s="696"/>
      <c r="AB12" s="696"/>
      <c r="AC12" s="696"/>
      <c r="AD12" s="696"/>
      <c r="AE12" s="696"/>
      <c r="AF12" s="697"/>
    </row>
    <row r="13" spans="1:74" ht="390" customHeight="1" thickTop="1" x14ac:dyDescent="0.5">
      <c r="A13" s="720" t="s">
        <v>114</v>
      </c>
      <c r="B13" s="720"/>
      <c r="C13" s="720"/>
      <c r="D13" s="720"/>
      <c r="E13" s="720"/>
      <c r="F13" s="718"/>
      <c r="G13" s="719"/>
      <c r="H13" s="719"/>
      <c r="I13" s="719"/>
      <c r="J13" s="719"/>
      <c r="K13" s="719"/>
      <c r="L13" s="719"/>
      <c r="M13" s="719"/>
      <c r="N13" s="719"/>
      <c r="O13" s="719"/>
      <c r="P13" s="719"/>
      <c r="Q13" s="719"/>
      <c r="R13" s="230" t="s">
        <v>112</v>
      </c>
      <c r="S13" s="695" t="s">
        <v>115</v>
      </c>
      <c r="T13" s="696"/>
      <c r="U13" s="696"/>
      <c r="V13" s="696"/>
      <c r="W13" s="696"/>
      <c r="X13" s="696"/>
      <c r="Y13" s="696"/>
      <c r="Z13" s="696"/>
      <c r="AA13" s="696"/>
      <c r="AB13" s="696"/>
      <c r="AC13" s="696"/>
      <c r="AD13" s="696"/>
      <c r="AE13" s="696"/>
      <c r="AF13" s="697"/>
    </row>
    <row r="14" spans="1:74" ht="102.6" customHeight="1" x14ac:dyDescent="0.5">
      <c r="A14" s="723" t="s">
        <v>116</v>
      </c>
      <c r="B14" s="723"/>
      <c r="C14" s="723"/>
      <c r="D14" s="723"/>
      <c r="E14" s="723"/>
      <c r="F14" s="702"/>
      <c r="G14" s="703"/>
      <c r="H14" s="703"/>
      <c r="I14" s="703"/>
      <c r="J14" s="703"/>
      <c r="K14" s="703"/>
      <c r="L14" s="703"/>
      <c r="M14" s="703"/>
      <c r="N14" s="703"/>
      <c r="O14" s="703"/>
      <c r="P14" s="703"/>
      <c r="Q14" s="703"/>
      <c r="R14" s="168" t="s">
        <v>117</v>
      </c>
      <c r="S14" s="695" t="s">
        <v>118</v>
      </c>
      <c r="T14" s="696"/>
      <c r="U14" s="696"/>
      <c r="V14" s="696"/>
      <c r="W14" s="696"/>
      <c r="X14" s="696"/>
      <c r="Y14" s="696"/>
      <c r="Z14" s="696"/>
      <c r="AA14" s="696"/>
      <c r="AB14" s="696"/>
      <c r="AC14" s="696"/>
      <c r="AD14" s="696"/>
      <c r="AE14" s="696"/>
      <c r="AF14" s="697"/>
    </row>
    <row r="15" spans="1:74" s="228" customFormat="1" ht="41.4" customHeight="1" x14ac:dyDescent="0.5">
      <c r="A15" s="787" t="s">
        <v>119</v>
      </c>
      <c r="B15" s="787"/>
      <c r="C15" s="787"/>
      <c r="D15" s="787"/>
      <c r="E15" s="787"/>
      <c r="F15" s="787"/>
      <c r="G15" s="787"/>
      <c r="H15" s="787"/>
      <c r="I15" s="787"/>
      <c r="J15" s="787"/>
      <c r="K15" s="787"/>
      <c r="L15" s="787"/>
      <c r="M15" s="787"/>
      <c r="N15" s="787"/>
      <c r="O15" s="787"/>
      <c r="P15" s="787"/>
      <c r="Q15" s="787"/>
      <c r="R15" s="229"/>
      <c r="S15" s="275"/>
      <c r="T15" s="275"/>
      <c r="U15" s="275"/>
      <c r="V15" s="275"/>
      <c r="W15" s="275"/>
      <c r="X15" s="275"/>
      <c r="Y15" s="275"/>
      <c r="Z15" s="275"/>
      <c r="AA15" s="275"/>
      <c r="AB15" s="275"/>
      <c r="AC15" s="275"/>
      <c r="AD15" s="275"/>
      <c r="AE15" s="275"/>
      <c r="AF15" s="275"/>
      <c r="AG15" s="162"/>
      <c r="AH15" s="162"/>
      <c r="AI15" s="162"/>
      <c r="AJ15" s="162"/>
      <c r="AK15" s="162"/>
      <c r="AL15" s="162"/>
      <c r="AM15" s="162"/>
      <c r="AN15" s="162"/>
      <c r="AO15" s="170"/>
      <c r="AP15" s="162"/>
      <c r="AQ15" s="162"/>
      <c r="AR15" s="162"/>
      <c r="AS15" s="162"/>
      <c r="AT15" s="162"/>
      <c r="AU15" s="162"/>
      <c r="AV15" s="162"/>
      <c r="AW15" s="162"/>
      <c r="AX15" s="162"/>
      <c r="AY15" s="162"/>
      <c r="AZ15" s="162"/>
      <c r="BA15" s="162"/>
      <c r="BB15" s="162"/>
      <c r="BC15" s="162"/>
      <c r="BD15" s="162"/>
      <c r="BE15" s="162"/>
      <c r="BF15" s="162"/>
      <c r="BG15" s="162"/>
      <c r="BH15" s="162"/>
      <c r="BI15" s="162"/>
      <c r="BJ15" s="162"/>
      <c r="BK15" s="162"/>
      <c r="BL15" s="162"/>
      <c r="BM15" s="162"/>
      <c r="BN15" s="162"/>
      <c r="BO15" s="162"/>
      <c r="BP15" s="162"/>
      <c r="BQ15" s="162"/>
      <c r="BR15" s="162"/>
      <c r="BS15" s="162"/>
      <c r="BT15" s="162"/>
      <c r="BU15" s="162"/>
      <c r="BV15" s="162"/>
    </row>
    <row r="16" spans="1:74" ht="107.4" customHeight="1" x14ac:dyDescent="0.5">
      <c r="A16" s="723" t="s">
        <v>120</v>
      </c>
      <c r="B16" s="723"/>
      <c r="C16" s="723"/>
      <c r="D16" s="723"/>
      <c r="E16" s="723"/>
      <c r="F16" s="718"/>
      <c r="G16" s="719"/>
      <c r="H16" s="719"/>
      <c r="I16" s="719"/>
      <c r="J16" s="719"/>
      <c r="K16" s="719"/>
      <c r="L16" s="719"/>
      <c r="M16" s="719"/>
      <c r="N16" s="719"/>
      <c r="O16" s="719"/>
      <c r="P16" s="719"/>
      <c r="Q16" s="719"/>
      <c r="R16" s="230" t="s">
        <v>112</v>
      </c>
      <c r="S16" s="697" t="s">
        <v>121</v>
      </c>
      <c r="T16" s="701"/>
      <c r="U16" s="701"/>
      <c r="V16" s="701"/>
      <c r="W16" s="701"/>
      <c r="X16" s="701"/>
      <c r="Y16" s="701"/>
      <c r="Z16" s="701"/>
      <c r="AA16" s="701"/>
      <c r="AB16" s="701"/>
      <c r="AC16" s="701"/>
      <c r="AD16" s="701"/>
      <c r="AE16" s="701"/>
      <c r="AF16" s="701"/>
    </row>
    <row r="17" spans="1:74" ht="126" customHeight="1" x14ac:dyDescent="0.5">
      <c r="A17" s="722" t="s">
        <v>122</v>
      </c>
      <c r="B17" s="722"/>
      <c r="C17" s="722"/>
      <c r="D17" s="722"/>
      <c r="E17" s="722"/>
      <c r="F17" s="724"/>
      <c r="G17" s="725"/>
      <c r="H17" s="725"/>
      <c r="I17" s="725"/>
      <c r="J17" s="725"/>
      <c r="K17" s="725"/>
      <c r="L17" s="725"/>
      <c r="M17" s="725"/>
      <c r="N17" s="725"/>
      <c r="O17" s="725"/>
      <c r="P17" s="725"/>
      <c r="Q17" s="725"/>
      <c r="R17" s="230" t="s">
        <v>117</v>
      </c>
      <c r="S17" s="697" t="s">
        <v>123</v>
      </c>
      <c r="T17" s="701"/>
      <c r="U17" s="701"/>
      <c r="V17" s="701"/>
      <c r="W17" s="701"/>
      <c r="X17" s="701"/>
      <c r="Y17" s="701"/>
      <c r="Z17" s="701"/>
      <c r="AA17" s="701"/>
      <c r="AB17" s="701"/>
      <c r="AC17" s="701"/>
      <c r="AD17" s="701"/>
      <c r="AE17" s="701"/>
      <c r="AF17" s="701"/>
    </row>
    <row r="18" spans="1:74" s="228" customFormat="1" ht="69.599999999999994" customHeight="1" x14ac:dyDescent="0.5">
      <c r="A18" s="785" t="s">
        <v>124</v>
      </c>
      <c r="B18" s="786"/>
      <c r="C18" s="786"/>
      <c r="D18" s="786"/>
      <c r="E18" s="786"/>
      <c r="F18" s="786"/>
      <c r="G18" s="786"/>
      <c r="H18" s="786"/>
      <c r="I18" s="786"/>
      <c r="J18" s="786"/>
      <c r="K18" s="786"/>
      <c r="L18" s="786"/>
      <c r="M18" s="786"/>
      <c r="N18" s="786"/>
      <c r="O18" s="786"/>
      <c r="P18" s="786"/>
      <c r="Q18" s="786"/>
      <c r="R18" s="229"/>
      <c r="S18" s="275"/>
      <c r="T18" s="275"/>
      <c r="U18" s="275"/>
      <c r="V18" s="275"/>
      <c r="W18" s="275"/>
      <c r="X18" s="275"/>
      <c r="Y18" s="275"/>
      <c r="Z18" s="275"/>
      <c r="AA18" s="275"/>
      <c r="AB18" s="275"/>
      <c r="AC18" s="275"/>
      <c r="AD18" s="275"/>
      <c r="AE18" s="275"/>
      <c r="AF18" s="275"/>
      <c r="AG18" s="162"/>
      <c r="AH18" s="162"/>
      <c r="AI18" s="162"/>
      <c r="AJ18" s="162"/>
      <c r="AK18" s="162"/>
      <c r="AL18" s="162"/>
      <c r="AM18" s="162"/>
      <c r="AN18" s="162"/>
      <c r="AO18" s="170"/>
      <c r="AP18" s="162"/>
      <c r="AQ18" s="162"/>
      <c r="AR18" s="162"/>
      <c r="AS18" s="162"/>
      <c r="AT18" s="162"/>
      <c r="AU18" s="162"/>
      <c r="AV18" s="162"/>
      <c r="AW18" s="162"/>
      <c r="AX18" s="162"/>
      <c r="AY18" s="162"/>
      <c r="AZ18" s="162"/>
      <c r="BA18" s="162"/>
      <c r="BB18" s="162"/>
      <c r="BC18" s="162"/>
      <c r="BD18" s="162"/>
      <c r="BE18" s="162"/>
      <c r="BF18" s="162"/>
      <c r="BG18" s="162"/>
      <c r="BH18" s="162"/>
      <c r="BI18" s="162"/>
      <c r="BJ18" s="162"/>
      <c r="BK18" s="162"/>
      <c r="BL18" s="162"/>
      <c r="BM18" s="162"/>
      <c r="BN18" s="162"/>
      <c r="BO18" s="162"/>
      <c r="BP18" s="162"/>
      <c r="BQ18" s="162"/>
      <c r="BR18" s="162"/>
      <c r="BS18" s="162"/>
      <c r="BT18" s="162"/>
      <c r="BU18" s="162"/>
      <c r="BV18" s="162"/>
    </row>
    <row r="19" spans="1:74" ht="56.25" customHeight="1" x14ac:dyDescent="0.5">
      <c r="A19" s="717" t="s">
        <v>125</v>
      </c>
      <c r="B19" s="717"/>
      <c r="C19" s="717"/>
      <c r="D19" s="717"/>
      <c r="E19" s="717"/>
      <c r="F19" s="702"/>
      <c r="G19" s="703"/>
      <c r="H19" s="703"/>
      <c r="I19" s="703"/>
      <c r="J19" s="703"/>
      <c r="K19" s="703"/>
      <c r="L19" s="703"/>
      <c r="M19" s="703"/>
      <c r="N19" s="703"/>
      <c r="O19" s="703"/>
      <c r="P19" s="703"/>
      <c r="Q19" s="703"/>
      <c r="R19" s="230" t="s">
        <v>112</v>
      </c>
      <c r="S19" s="697" t="s">
        <v>126</v>
      </c>
      <c r="T19" s="701"/>
      <c r="U19" s="701"/>
      <c r="V19" s="701"/>
      <c r="W19" s="701"/>
      <c r="X19" s="701"/>
      <c r="Y19" s="701"/>
      <c r="Z19" s="701"/>
      <c r="AA19" s="701"/>
      <c r="AB19" s="701"/>
      <c r="AC19" s="701"/>
      <c r="AD19" s="701"/>
      <c r="AE19" s="701"/>
      <c r="AF19" s="701"/>
    </row>
    <row r="20" spans="1:74" ht="56.25" customHeight="1" thickBot="1" x14ac:dyDescent="0.55000000000000004">
      <c r="A20" s="235" t="s">
        <v>127</v>
      </c>
      <c r="B20" s="236"/>
      <c r="C20" s="236"/>
      <c r="D20" s="236"/>
      <c r="E20" s="236"/>
      <c r="F20" s="702"/>
      <c r="G20" s="703"/>
      <c r="H20" s="703"/>
      <c r="I20" s="703"/>
      <c r="J20" s="703"/>
      <c r="K20" s="703"/>
      <c r="L20" s="703"/>
      <c r="M20" s="703"/>
      <c r="N20" s="703"/>
      <c r="O20" s="703"/>
      <c r="P20" s="703"/>
      <c r="Q20" s="703"/>
      <c r="R20" s="230" t="s">
        <v>112</v>
      </c>
      <c r="S20" s="697" t="s">
        <v>128</v>
      </c>
      <c r="T20" s="701"/>
      <c r="U20" s="701"/>
      <c r="V20" s="701"/>
      <c r="W20" s="701"/>
      <c r="X20" s="701"/>
      <c r="Y20" s="701"/>
      <c r="Z20" s="701"/>
      <c r="AA20" s="701"/>
      <c r="AB20" s="701"/>
      <c r="AC20" s="701"/>
      <c r="AD20" s="701"/>
      <c r="AE20" s="701"/>
      <c r="AF20" s="701"/>
    </row>
    <row r="21" spans="1:74" s="228" customFormat="1" ht="200.1" customHeight="1" thickTop="1" thickBot="1" x14ac:dyDescent="0.55000000000000004">
      <c r="A21" s="715" t="s">
        <v>129</v>
      </c>
      <c r="B21" s="715"/>
      <c r="C21" s="715"/>
      <c r="D21" s="715"/>
      <c r="E21" s="716"/>
      <c r="F21" s="707"/>
      <c r="G21" s="708"/>
      <c r="H21" s="708"/>
      <c r="I21" s="708"/>
      <c r="J21" s="708"/>
      <c r="K21" s="708"/>
      <c r="L21" s="708"/>
      <c r="M21" s="708"/>
      <c r="N21" s="708"/>
      <c r="O21" s="708"/>
      <c r="P21" s="708"/>
      <c r="Q21" s="708"/>
      <c r="R21" s="231" t="s">
        <v>130</v>
      </c>
      <c r="S21" s="697" t="s">
        <v>131</v>
      </c>
      <c r="T21" s="701"/>
      <c r="U21" s="701"/>
      <c r="V21" s="701"/>
      <c r="W21" s="701"/>
      <c r="X21" s="701"/>
      <c r="Y21" s="701"/>
      <c r="Z21" s="701"/>
      <c r="AA21" s="701"/>
      <c r="AB21" s="701"/>
      <c r="AC21" s="701"/>
      <c r="AD21" s="701"/>
      <c r="AE21" s="701"/>
      <c r="AF21" s="701"/>
      <c r="AG21" s="162"/>
      <c r="AH21" s="162"/>
      <c r="AI21" s="162"/>
      <c r="AJ21" s="162"/>
      <c r="AK21" s="162"/>
      <c r="AL21" s="162"/>
      <c r="AM21" s="162"/>
      <c r="AN21" s="162"/>
      <c r="AO21" s="162"/>
      <c r="AP21" s="162"/>
      <c r="AQ21" s="162"/>
      <c r="AR21" s="162"/>
      <c r="AS21" s="162"/>
      <c r="AT21" s="162"/>
      <c r="AU21" s="162"/>
      <c r="AV21" s="162"/>
      <c r="AW21" s="162"/>
      <c r="AX21" s="162"/>
      <c r="AY21" s="162"/>
      <c r="AZ21" s="162"/>
      <c r="BA21" s="162"/>
      <c r="BB21" s="162"/>
      <c r="BC21" s="162"/>
      <c r="BD21" s="162"/>
      <c r="BE21" s="162"/>
      <c r="BF21" s="162"/>
      <c r="BG21" s="162"/>
      <c r="BH21" s="162"/>
      <c r="BI21" s="162"/>
      <c r="BJ21" s="162"/>
      <c r="BK21" s="162"/>
      <c r="BL21" s="162"/>
      <c r="BM21" s="162"/>
      <c r="BN21" s="162"/>
      <c r="BO21" s="162"/>
      <c r="BP21" s="162"/>
      <c r="BQ21" s="162"/>
      <c r="BR21" s="162"/>
      <c r="BS21" s="162"/>
      <c r="BT21" s="162"/>
      <c r="BU21" s="162"/>
      <c r="BV21" s="162"/>
    </row>
    <row r="22" spans="1:74" ht="78" customHeight="1" x14ac:dyDescent="0.5">
      <c r="A22" s="709" t="s">
        <v>132</v>
      </c>
      <c r="B22" s="709"/>
      <c r="C22" s="709"/>
      <c r="D22" s="710"/>
      <c r="E22" s="711"/>
      <c r="F22" s="726"/>
      <c r="G22" s="727"/>
      <c r="H22" s="727"/>
      <c r="I22" s="727"/>
      <c r="J22" s="727"/>
      <c r="K22" s="727"/>
      <c r="L22" s="727"/>
      <c r="M22" s="727"/>
      <c r="N22" s="727"/>
      <c r="O22" s="727"/>
      <c r="P22" s="727"/>
      <c r="Q22" s="727"/>
      <c r="R22" s="171"/>
      <c r="S22" s="276"/>
      <c r="T22" s="276"/>
      <c r="U22" s="276"/>
      <c r="V22" s="276"/>
      <c r="W22" s="276"/>
      <c r="X22" s="276"/>
      <c r="Y22" s="276"/>
      <c r="Z22" s="276"/>
      <c r="AA22" s="276"/>
      <c r="AB22" s="276"/>
      <c r="AC22" s="276"/>
      <c r="AD22" s="276"/>
      <c r="AE22" s="276"/>
      <c r="AF22" s="276"/>
      <c r="AM22" s="170"/>
    </row>
    <row r="23" spans="1:74" ht="378.75" customHeight="1" x14ac:dyDescent="0.5">
      <c r="A23" s="704" t="s">
        <v>133</v>
      </c>
      <c r="B23" s="705"/>
      <c r="C23" s="706"/>
      <c r="D23" s="731"/>
      <c r="E23" s="732"/>
      <c r="F23" s="732"/>
      <c r="G23" s="732"/>
      <c r="H23" s="732"/>
      <c r="I23" s="732"/>
      <c r="J23" s="732"/>
      <c r="K23" s="732"/>
      <c r="L23" s="732"/>
      <c r="M23" s="732"/>
      <c r="N23" s="732"/>
      <c r="O23" s="732"/>
      <c r="P23" s="732"/>
      <c r="Q23" s="733"/>
      <c r="R23" s="232" t="s">
        <v>130</v>
      </c>
      <c r="S23" s="697" t="s">
        <v>134</v>
      </c>
      <c r="T23" s="701"/>
      <c r="U23" s="701"/>
      <c r="V23" s="701"/>
      <c r="W23" s="701"/>
      <c r="X23" s="701"/>
      <c r="Y23" s="701"/>
      <c r="Z23" s="701"/>
      <c r="AA23" s="701"/>
      <c r="AB23" s="701"/>
      <c r="AC23" s="701"/>
      <c r="AD23" s="701"/>
      <c r="AE23" s="701"/>
      <c r="AF23" s="701"/>
    </row>
    <row r="24" spans="1:74" ht="254.4" customHeight="1" x14ac:dyDescent="0.5">
      <c r="A24" s="704" t="s">
        <v>135</v>
      </c>
      <c r="B24" s="705"/>
      <c r="C24" s="706"/>
      <c r="D24" s="734"/>
      <c r="E24" s="735"/>
      <c r="F24" s="735"/>
      <c r="G24" s="735"/>
      <c r="H24" s="735"/>
      <c r="I24" s="735"/>
      <c r="J24" s="735"/>
      <c r="K24" s="735"/>
      <c r="L24" s="735"/>
      <c r="M24" s="735"/>
      <c r="N24" s="735"/>
      <c r="O24" s="735"/>
      <c r="P24" s="735"/>
      <c r="Q24" s="736"/>
      <c r="R24" s="232" t="s">
        <v>130</v>
      </c>
      <c r="S24" s="697" t="s">
        <v>136</v>
      </c>
      <c r="T24" s="701"/>
      <c r="U24" s="701"/>
      <c r="V24" s="701"/>
      <c r="W24" s="701"/>
      <c r="X24" s="701"/>
      <c r="Y24" s="701"/>
      <c r="Z24" s="701"/>
      <c r="AA24" s="701"/>
      <c r="AB24" s="701"/>
      <c r="AC24" s="701"/>
      <c r="AD24" s="701"/>
      <c r="AE24" s="701"/>
      <c r="AF24" s="701"/>
    </row>
    <row r="25" spans="1:74" ht="81.599999999999994" customHeight="1" x14ac:dyDescent="0.5">
      <c r="A25" s="737" t="s">
        <v>137</v>
      </c>
      <c r="B25" s="705"/>
      <c r="C25" s="706"/>
      <c r="D25" s="742"/>
      <c r="E25" s="739"/>
      <c r="F25" s="739"/>
      <c r="G25" s="739"/>
      <c r="H25" s="739"/>
      <c r="I25" s="739"/>
      <c r="J25" s="739"/>
      <c r="K25" s="739"/>
      <c r="L25" s="739"/>
      <c r="M25" s="739"/>
      <c r="N25" s="739"/>
      <c r="O25" s="739"/>
      <c r="P25" s="739"/>
      <c r="Q25" s="739"/>
      <c r="R25" s="230" t="s">
        <v>130</v>
      </c>
      <c r="S25" s="698" t="s">
        <v>138</v>
      </c>
      <c r="T25" s="699"/>
      <c r="U25" s="699"/>
      <c r="V25" s="699"/>
      <c r="W25" s="699"/>
      <c r="X25" s="699"/>
      <c r="Y25" s="699"/>
      <c r="Z25" s="699"/>
      <c r="AA25" s="699"/>
      <c r="AB25" s="699"/>
      <c r="AC25" s="699"/>
      <c r="AD25" s="699"/>
      <c r="AE25" s="699"/>
      <c r="AF25" s="700"/>
    </row>
    <row r="26" spans="1:74" ht="81" customHeight="1" x14ac:dyDescent="0.5">
      <c r="A26" s="704" t="s">
        <v>139</v>
      </c>
      <c r="B26" s="743"/>
      <c r="C26" s="744"/>
      <c r="D26" s="738"/>
      <c r="E26" s="739"/>
      <c r="F26" s="739"/>
      <c r="G26" s="739"/>
      <c r="H26" s="739"/>
      <c r="I26" s="739"/>
      <c r="J26" s="739"/>
      <c r="K26" s="739"/>
      <c r="L26" s="739"/>
      <c r="M26" s="739"/>
      <c r="N26" s="739"/>
      <c r="O26" s="739"/>
      <c r="P26" s="739"/>
      <c r="Q26" s="739"/>
      <c r="R26" s="230" t="s">
        <v>140</v>
      </c>
      <c r="S26" s="698" t="s">
        <v>141</v>
      </c>
      <c r="T26" s="699"/>
      <c r="U26" s="699"/>
      <c r="V26" s="699"/>
      <c r="W26" s="699"/>
      <c r="X26" s="699"/>
      <c r="Y26" s="699"/>
      <c r="Z26" s="699"/>
      <c r="AA26" s="699"/>
      <c r="AB26" s="699"/>
      <c r="AC26" s="699"/>
      <c r="AD26" s="699"/>
      <c r="AE26" s="699"/>
      <c r="AF26" s="700"/>
    </row>
    <row r="27" spans="1:74" ht="101.1" customHeight="1" x14ac:dyDescent="0.5">
      <c r="A27" s="750" t="s">
        <v>142</v>
      </c>
      <c r="B27" s="750"/>
      <c r="C27" s="750"/>
      <c r="D27" s="748"/>
      <c r="E27" s="749"/>
      <c r="F27" s="749"/>
      <c r="G27" s="749"/>
      <c r="H27" s="749"/>
      <c r="I27" s="749"/>
      <c r="J27" s="749"/>
      <c r="K27" s="749"/>
      <c r="L27" s="749"/>
      <c r="M27" s="749"/>
      <c r="N27" s="749"/>
      <c r="O27" s="749"/>
      <c r="P27" s="749"/>
      <c r="Q27" s="749"/>
      <c r="R27" s="230" t="s">
        <v>140</v>
      </c>
      <c r="S27" s="697" t="s">
        <v>143</v>
      </c>
      <c r="T27" s="701"/>
      <c r="U27" s="701"/>
      <c r="V27" s="701"/>
      <c r="W27" s="701"/>
      <c r="X27" s="701"/>
      <c r="Y27" s="701"/>
      <c r="Z27" s="701"/>
      <c r="AA27" s="701"/>
      <c r="AB27" s="701"/>
      <c r="AC27" s="701"/>
      <c r="AD27" s="701"/>
      <c r="AE27" s="701"/>
      <c r="AF27" s="701"/>
    </row>
    <row r="28" spans="1:74" ht="284.39999999999998" customHeight="1" x14ac:dyDescent="0.5">
      <c r="A28" s="750" t="s">
        <v>144</v>
      </c>
      <c r="B28" s="750"/>
      <c r="C28" s="754"/>
      <c r="D28" s="738"/>
      <c r="E28" s="739"/>
      <c r="F28" s="739"/>
      <c r="G28" s="739"/>
      <c r="H28" s="739"/>
      <c r="I28" s="739"/>
      <c r="J28" s="739"/>
      <c r="K28" s="739"/>
      <c r="L28" s="739"/>
      <c r="M28" s="739"/>
      <c r="N28" s="739"/>
      <c r="O28" s="739"/>
      <c r="P28" s="739"/>
      <c r="Q28" s="739"/>
      <c r="R28" s="230" t="s">
        <v>4</v>
      </c>
      <c r="S28" s="697" t="s">
        <v>145</v>
      </c>
      <c r="T28" s="701"/>
      <c r="U28" s="701"/>
      <c r="V28" s="701"/>
      <c r="W28" s="701"/>
      <c r="X28" s="701"/>
      <c r="Y28" s="701"/>
      <c r="Z28" s="701"/>
      <c r="AA28" s="701"/>
      <c r="AB28" s="701"/>
      <c r="AC28" s="701"/>
      <c r="AD28" s="701"/>
      <c r="AE28" s="701"/>
      <c r="AF28" s="701"/>
    </row>
    <row r="29" spans="1:74" ht="62.4" customHeight="1" x14ac:dyDescent="0.5">
      <c r="A29" s="737" t="s">
        <v>146</v>
      </c>
      <c r="B29" s="705"/>
      <c r="C29" s="706"/>
      <c r="D29" s="738"/>
      <c r="E29" s="739"/>
      <c r="F29" s="739"/>
      <c r="G29" s="739"/>
      <c r="H29" s="739"/>
      <c r="I29" s="739"/>
      <c r="J29" s="739"/>
      <c r="K29" s="739"/>
      <c r="L29" s="739"/>
      <c r="M29" s="739"/>
      <c r="N29" s="739"/>
      <c r="O29" s="739"/>
      <c r="P29" s="739"/>
      <c r="Q29" s="739"/>
      <c r="R29" s="230" t="s">
        <v>147</v>
      </c>
      <c r="S29" s="697" t="s">
        <v>148</v>
      </c>
      <c r="T29" s="701"/>
      <c r="U29" s="701"/>
      <c r="V29" s="701"/>
      <c r="W29" s="701"/>
      <c r="X29" s="701"/>
      <c r="Y29" s="701"/>
      <c r="Z29" s="701"/>
      <c r="AA29" s="701"/>
      <c r="AB29" s="701"/>
      <c r="AC29" s="701"/>
      <c r="AD29" s="701"/>
      <c r="AE29" s="701"/>
      <c r="AF29" s="701"/>
    </row>
    <row r="30" spans="1:74" ht="216.6" customHeight="1" x14ac:dyDescent="0.5">
      <c r="A30" s="737" t="s">
        <v>149</v>
      </c>
      <c r="B30" s="705"/>
      <c r="C30" s="706"/>
      <c r="D30" s="738"/>
      <c r="E30" s="739"/>
      <c r="F30" s="739"/>
      <c r="G30" s="739"/>
      <c r="H30" s="739"/>
      <c r="I30" s="739"/>
      <c r="J30" s="739"/>
      <c r="K30" s="739"/>
      <c r="L30" s="739"/>
      <c r="M30" s="739"/>
      <c r="N30" s="739"/>
      <c r="O30" s="739"/>
      <c r="P30" s="739"/>
      <c r="Q30" s="739"/>
      <c r="R30" s="230" t="s">
        <v>150</v>
      </c>
      <c r="S30" s="697" t="s">
        <v>151</v>
      </c>
      <c r="T30" s="701"/>
      <c r="U30" s="701"/>
      <c r="V30" s="701"/>
      <c r="W30" s="701"/>
      <c r="X30" s="701"/>
      <c r="Y30" s="701"/>
      <c r="Z30" s="701"/>
      <c r="AA30" s="701"/>
      <c r="AB30" s="701"/>
      <c r="AC30" s="701"/>
      <c r="AD30" s="701"/>
      <c r="AE30" s="701"/>
      <c r="AF30" s="701"/>
    </row>
    <row r="31" spans="1:74" ht="56.1" customHeight="1" x14ac:dyDescent="0.5">
      <c r="A31" s="737" t="s">
        <v>152</v>
      </c>
      <c r="B31" s="705"/>
      <c r="C31" s="706"/>
      <c r="D31" s="738"/>
      <c r="E31" s="739"/>
      <c r="F31" s="739"/>
      <c r="G31" s="739"/>
      <c r="H31" s="739"/>
      <c r="I31" s="739"/>
      <c r="J31" s="739"/>
      <c r="K31" s="739"/>
      <c r="L31" s="739"/>
      <c r="M31" s="739"/>
      <c r="N31" s="739"/>
      <c r="O31" s="739"/>
      <c r="P31" s="739"/>
      <c r="Q31" s="739"/>
      <c r="R31" s="230" t="s">
        <v>117</v>
      </c>
      <c r="S31" s="697" t="s">
        <v>153</v>
      </c>
      <c r="T31" s="701"/>
      <c r="U31" s="701"/>
      <c r="V31" s="701"/>
      <c r="W31" s="701"/>
      <c r="X31" s="701"/>
      <c r="Y31" s="701"/>
      <c r="Z31" s="701"/>
      <c r="AA31" s="701"/>
      <c r="AB31" s="701"/>
      <c r="AC31" s="701"/>
      <c r="AD31" s="701"/>
      <c r="AE31" s="701"/>
      <c r="AF31" s="701"/>
    </row>
    <row r="32" spans="1:74" ht="98.1" customHeight="1" x14ac:dyDescent="0.5">
      <c r="A32" s="745" t="s">
        <v>154</v>
      </c>
      <c r="B32" s="746"/>
      <c r="C32" s="747"/>
      <c r="D32" s="755"/>
      <c r="E32" s="756"/>
      <c r="F32" s="756"/>
      <c r="G32" s="756"/>
      <c r="H32" s="756"/>
      <c r="I32" s="756"/>
      <c r="J32" s="756"/>
      <c r="K32" s="756"/>
      <c r="L32" s="756"/>
      <c r="M32" s="756"/>
      <c r="N32" s="756"/>
      <c r="O32" s="756"/>
      <c r="P32" s="756"/>
      <c r="Q32" s="756"/>
      <c r="R32" s="230" t="s">
        <v>117</v>
      </c>
      <c r="S32" s="697" t="s">
        <v>155</v>
      </c>
      <c r="T32" s="701"/>
      <c r="U32" s="701"/>
      <c r="V32" s="701"/>
      <c r="W32" s="701"/>
      <c r="X32" s="701"/>
      <c r="Y32" s="701"/>
      <c r="Z32" s="701"/>
      <c r="AA32" s="701"/>
      <c r="AB32" s="701"/>
      <c r="AC32" s="701"/>
      <c r="AD32" s="701"/>
      <c r="AE32" s="701"/>
      <c r="AF32" s="701"/>
    </row>
    <row r="33" spans="1:80" s="228" customFormat="1" ht="26.4" customHeight="1" x14ac:dyDescent="0.5">
      <c r="A33" s="751" t="s">
        <v>156</v>
      </c>
      <c r="B33" s="752"/>
      <c r="C33" s="752"/>
      <c r="D33" s="752"/>
      <c r="E33" s="752"/>
      <c r="F33" s="752"/>
      <c r="G33" s="752"/>
      <c r="H33" s="752"/>
      <c r="I33" s="752"/>
      <c r="J33" s="752"/>
      <c r="K33" s="752"/>
      <c r="L33" s="752"/>
      <c r="M33" s="752"/>
      <c r="N33" s="752"/>
      <c r="O33" s="752"/>
      <c r="P33" s="752"/>
      <c r="Q33" s="753"/>
      <c r="R33" s="773" t="s">
        <v>157</v>
      </c>
      <c r="S33" s="275"/>
      <c r="T33" s="275"/>
      <c r="U33" s="275"/>
      <c r="V33" s="275"/>
      <c r="W33" s="275"/>
      <c r="X33" s="275"/>
      <c r="Y33" s="275"/>
      <c r="Z33" s="275"/>
      <c r="AA33" s="275"/>
      <c r="AB33" s="275"/>
      <c r="AC33" s="275"/>
      <c r="AD33" s="275"/>
      <c r="AE33" s="275"/>
      <c r="AF33" s="275"/>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2"/>
      <c r="BC33" s="162"/>
      <c r="BD33" s="162"/>
      <c r="BE33" s="162"/>
      <c r="BF33" s="162"/>
      <c r="BG33" s="162"/>
      <c r="BH33" s="162"/>
      <c r="BI33" s="162"/>
      <c r="BJ33" s="162"/>
      <c r="BK33" s="162"/>
      <c r="BL33" s="162"/>
      <c r="BM33" s="162"/>
      <c r="BN33" s="162"/>
      <c r="BO33" s="162"/>
      <c r="BP33" s="162"/>
      <c r="BQ33" s="162"/>
      <c r="BR33" s="162"/>
      <c r="BS33" s="162"/>
      <c r="BT33" s="162"/>
      <c r="BU33" s="162"/>
      <c r="BV33" s="162"/>
      <c r="BW33" s="162"/>
      <c r="BX33" s="162"/>
      <c r="BY33" s="162"/>
      <c r="BZ33" s="162"/>
      <c r="CA33" s="162"/>
      <c r="CB33" s="162"/>
    </row>
    <row r="34" spans="1:80" ht="69.599999999999994" customHeight="1" x14ac:dyDescent="0.5">
      <c r="A34" s="757" t="s">
        <v>158</v>
      </c>
      <c r="B34" s="758"/>
      <c r="C34" s="758"/>
      <c r="D34" s="758"/>
      <c r="E34" s="758"/>
      <c r="F34" s="759"/>
      <c r="G34" s="780" t="s">
        <v>159</v>
      </c>
      <c r="H34" s="781"/>
      <c r="I34" s="795"/>
      <c r="J34" s="796"/>
      <c r="K34" s="796"/>
      <c r="L34" s="796"/>
      <c r="M34" s="796"/>
      <c r="N34" s="797"/>
      <c r="O34" s="172"/>
      <c r="P34" s="740"/>
      <c r="Q34" s="741"/>
      <c r="R34" s="773"/>
      <c r="S34" s="275"/>
      <c r="T34" s="275"/>
      <c r="U34" s="275"/>
      <c r="V34" s="275"/>
      <c r="W34" s="275"/>
      <c r="X34" s="275"/>
      <c r="Y34" s="275"/>
      <c r="Z34" s="275"/>
      <c r="AA34" s="275"/>
      <c r="AB34" s="275"/>
      <c r="AC34" s="275"/>
      <c r="AD34" s="275"/>
      <c r="AE34" s="275"/>
      <c r="AF34" s="275"/>
      <c r="AO34" s="170"/>
    </row>
    <row r="35" spans="1:80" ht="53.4" customHeight="1" x14ac:dyDescent="0.5">
      <c r="A35" s="757" t="s">
        <v>160</v>
      </c>
      <c r="B35" s="758"/>
      <c r="C35" s="758"/>
      <c r="D35" s="758"/>
      <c r="E35" s="758"/>
      <c r="F35" s="759"/>
      <c r="G35" s="763" t="s">
        <v>159</v>
      </c>
      <c r="H35" s="764"/>
      <c r="I35" s="760"/>
      <c r="J35" s="761"/>
      <c r="K35" s="761"/>
      <c r="L35" s="761"/>
      <c r="M35" s="761"/>
      <c r="N35" s="762"/>
      <c r="O35" s="449"/>
      <c r="P35" s="740"/>
      <c r="Q35" s="741"/>
      <c r="R35" s="233"/>
      <c r="S35" s="275"/>
      <c r="T35" s="275"/>
      <c r="U35" s="275"/>
      <c r="V35" s="275"/>
      <c r="W35" s="275"/>
      <c r="X35" s="275"/>
      <c r="Y35" s="275"/>
      <c r="Z35" s="275"/>
      <c r="AA35" s="275"/>
      <c r="AB35" s="275"/>
      <c r="AC35" s="275"/>
      <c r="AD35" s="275"/>
      <c r="AE35" s="275"/>
      <c r="AF35" s="275"/>
      <c r="AO35" s="170"/>
    </row>
    <row r="36" spans="1:80" ht="60.9" customHeight="1" x14ac:dyDescent="0.5">
      <c r="A36" s="757" t="s">
        <v>161</v>
      </c>
      <c r="B36" s="758"/>
      <c r="C36" s="758"/>
      <c r="D36" s="758"/>
      <c r="E36" s="758"/>
      <c r="F36" s="759"/>
      <c r="G36" s="763" t="s">
        <v>159</v>
      </c>
      <c r="H36" s="764"/>
      <c r="I36" s="760"/>
      <c r="J36" s="761"/>
      <c r="K36" s="761"/>
      <c r="L36" s="761"/>
      <c r="M36" s="761"/>
      <c r="N36" s="762"/>
      <c r="O36" s="449"/>
      <c r="P36" s="769"/>
      <c r="Q36" s="769"/>
      <c r="R36" s="233"/>
      <c r="S36" s="275"/>
      <c r="T36" s="275"/>
      <c r="U36" s="275"/>
      <c r="V36" s="275"/>
      <c r="W36" s="275"/>
      <c r="X36" s="275"/>
      <c r="Y36" s="275"/>
      <c r="Z36" s="275"/>
      <c r="AA36" s="275"/>
      <c r="AB36" s="275"/>
      <c r="AC36" s="275"/>
      <c r="AD36" s="275"/>
      <c r="AE36" s="275"/>
      <c r="AF36" s="275"/>
      <c r="AO36" s="170"/>
    </row>
    <row r="37" spans="1:80" ht="64.5" customHeight="1" x14ac:dyDescent="0.5">
      <c r="A37" s="757" t="s">
        <v>162</v>
      </c>
      <c r="B37" s="758"/>
      <c r="C37" s="758"/>
      <c r="D37" s="758"/>
      <c r="E37" s="758"/>
      <c r="F37" s="759"/>
      <c r="G37" s="763" t="s">
        <v>159</v>
      </c>
      <c r="H37" s="764"/>
      <c r="I37" s="770"/>
      <c r="J37" s="771"/>
      <c r="K37" s="771"/>
      <c r="L37" s="771"/>
      <c r="M37" s="771"/>
      <c r="N37" s="772"/>
      <c r="O37" s="449"/>
      <c r="P37" s="769"/>
      <c r="Q37" s="769"/>
      <c r="R37" s="233"/>
      <c r="S37" s="275"/>
      <c r="T37" s="275"/>
      <c r="U37" s="275"/>
      <c r="V37" s="275"/>
      <c r="W37" s="275"/>
      <c r="X37" s="275"/>
      <c r="Y37" s="275"/>
      <c r="Z37" s="275"/>
      <c r="AA37" s="275"/>
      <c r="AB37" s="275"/>
      <c r="AC37" s="275"/>
      <c r="AD37" s="275"/>
      <c r="AE37" s="275"/>
      <c r="AF37" s="275"/>
      <c r="AO37" s="170"/>
    </row>
    <row r="38" spans="1:80" ht="47.4" customHeight="1" x14ac:dyDescent="0.5">
      <c r="A38" s="779" t="s">
        <v>163</v>
      </c>
      <c r="B38" s="779"/>
      <c r="C38" s="779"/>
      <c r="D38" s="779"/>
      <c r="E38" s="768" t="s">
        <v>164</v>
      </c>
      <c r="F38" s="768"/>
      <c r="G38" s="768"/>
      <c r="H38" s="768"/>
      <c r="I38" s="768"/>
      <c r="J38" s="768"/>
      <c r="K38" s="768"/>
      <c r="L38" s="768"/>
      <c r="M38" s="768"/>
      <c r="N38" s="768"/>
      <c r="O38" s="768"/>
      <c r="P38" s="768"/>
      <c r="Q38" s="768"/>
      <c r="R38" s="234"/>
      <c r="S38" s="275"/>
      <c r="T38" s="275"/>
      <c r="U38" s="275"/>
      <c r="V38" s="275"/>
      <c r="W38" s="275"/>
      <c r="X38" s="275"/>
      <c r="Y38" s="275"/>
      <c r="Z38" s="275"/>
      <c r="AA38" s="275"/>
      <c r="AB38" s="275"/>
      <c r="AC38" s="275"/>
      <c r="AD38" s="275"/>
      <c r="AE38" s="275"/>
      <c r="AF38" s="275"/>
      <c r="AO38" s="170"/>
    </row>
    <row r="39" spans="1:80" s="228" customFormat="1" ht="43.5" customHeight="1" x14ac:dyDescent="0.5">
      <c r="A39" s="450" t="s">
        <v>165</v>
      </c>
      <c r="B39" s="451"/>
      <c r="C39" s="451"/>
      <c r="D39" s="451"/>
      <c r="E39" s="451"/>
      <c r="F39" s="452"/>
      <c r="G39" s="452"/>
      <c r="H39" s="452"/>
      <c r="I39" s="453"/>
      <c r="J39" s="453"/>
      <c r="K39" s="453"/>
      <c r="L39" s="454"/>
      <c r="M39" s="454"/>
      <c r="N39" s="454"/>
      <c r="O39" s="454"/>
      <c r="P39" s="454"/>
      <c r="Q39" s="454"/>
      <c r="R39" s="773" t="s">
        <v>157</v>
      </c>
      <c r="S39" s="275"/>
      <c r="T39" s="275"/>
      <c r="U39" s="275"/>
      <c r="V39" s="275"/>
      <c r="W39" s="275"/>
      <c r="X39" s="275"/>
      <c r="Y39" s="275"/>
      <c r="Z39" s="275"/>
      <c r="AA39" s="275"/>
      <c r="AB39" s="275"/>
      <c r="AC39" s="275"/>
      <c r="AD39" s="275"/>
      <c r="AE39" s="275"/>
      <c r="AF39" s="275"/>
      <c r="AG39" s="162"/>
      <c r="AH39" s="162"/>
      <c r="AI39" s="162"/>
      <c r="AJ39" s="162"/>
      <c r="AK39" s="162"/>
      <c r="AL39" s="162"/>
      <c r="AM39" s="162"/>
      <c r="AN39" s="162"/>
      <c r="AO39" s="162"/>
      <c r="AP39" s="162"/>
      <c r="AQ39" s="162"/>
      <c r="AR39" s="162"/>
      <c r="AS39" s="162"/>
      <c r="AT39" s="162"/>
      <c r="AU39" s="162"/>
      <c r="AV39" s="162"/>
      <c r="AW39" s="162"/>
      <c r="AX39" s="162"/>
      <c r="AY39" s="162"/>
      <c r="AZ39" s="162"/>
      <c r="BA39" s="162"/>
      <c r="BB39" s="162"/>
      <c r="BC39" s="162"/>
      <c r="BD39" s="162"/>
      <c r="BE39" s="162"/>
      <c r="BF39" s="162"/>
      <c r="BG39" s="162"/>
      <c r="BH39" s="162"/>
      <c r="BI39" s="162"/>
      <c r="BJ39" s="162"/>
      <c r="BK39" s="162"/>
      <c r="BL39" s="162"/>
      <c r="BM39" s="162"/>
      <c r="BN39" s="162"/>
      <c r="BO39" s="162"/>
      <c r="BP39" s="162"/>
      <c r="BQ39" s="162"/>
      <c r="BR39" s="162"/>
      <c r="BS39" s="162"/>
      <c r="BT39" s="162"/>
      <c r="BU39" s="162"/>
      <c r="BV39" s="162"/>
      <c r="BW39" s="162"/>
      <c r="BX39" s="162"/>
      <c r="BY39" s="162"/>
      <c r="BZ39" s="162"/>
      <c r="CA39" s="162"/>
      <c r="CB39" s="162"/>
    </row>
    <row r="40" spans="1:80" ht="49.5" customHeight="1" x14ac:dyDescent="0.5">
      <c r="A40" s="765" t="s">
        <v>166</v>
      </c>
      <c r="B40" s="766"/>
      <c r="C40" s="766"/>
      <c r="D40" s="766"/>
      <c r="E40" s="767"/>
      <c r="F40" s="173"/>
      <c r="G40" s="765" t="s">
        <v>167</v>
      </c>
      <c r="H40" s="766"/>
      <c r="I40" s="766"/>
      <c r="J40" s="766"/>
      <c r="K40" s="767"/>
      <c r="M40" s="765" t="s">
        <v>168</v>
      </c>
      <c r="N40" s="766"/>
      <c r="O40" s="766"/>
      <c r="P40" s="766"/>
      <c r="Q40" s="766"/>
      <c r="R40" s="773"/>
      <c r="S40" s="275"/>
      <c r="T40" s="275"/>
      <c r="U40" s="275"/>
      <c r="V40" s="275"/>
      <c r="W40" s="275"/>
      <c r="X40" s="275"/>
      <c r="Y40" s="275"/>
      <c r="Z40" s="275"/>
      <c r="AA40" s="275"/>
      <c r="AB40" s="275"/>
      <c r="AC40" s="275"/>
      <c r="AD40" s="275"/>
      <c r="AE40" s="275"/>
      <c r="AF40" s="275"/>
    </row>
    <row r="41" spans="1:80" ht="47.4" customHeight="1" x14ac:dyDescent="0.5">
      <c r="A41" s="810" t="s">
        <v>112</v>
      </c>
      <c r="B41" s="811"/>
      <c r="C41" s="811"/>
      <c r="D41" s="811"/>
      <c r="E41" s="812"/>
      <c r="G41" s="821"/>
      <c r="H41" s="822"/>
      <c r="I41" s="822"/>
      <c r="J41" s="822"/>
      <c r="K41" s="823"/>
      <c r="M41" s="824" t="s">
        <v>169</v>
      </c>
      <c r="N41" s="825"/>
      <c r="O41" s="825"/>
      <c r="P41" s="825"/>
      <c r="Q41" s="825"/>
      <c r="R41" s="174"/>
      <c r="S41" s="275"/>
      <c r="T41" s="275"/>
      <c r="U41" s="275"/>
      <c r="V41" s="275"/>
      <c r="W41" s="275"/>
      <c r="X41" s="275"/>
      <c r="Y41" s="275"/>
      <c r="Z41" s="275"/>
      <c r="AA41" s="275"/>
      <c r="AB41" s="275"/>
      <c r="AC41" s="275"/>
      <c r="AD41" s="275"/>
      <c r="AE41" s="275"/>
      <c r="AF41" s="275"/>
    </row>
    <row r="42" spans="1:80" ht="47.4" customHeight="1" x14ac:dyDescent="0.5">
      <c r="A42" s="798" t="s">
        <v>170</v>
      </c>
      <c r="B42" s="799"/>
      <c r="C42" s="799"/>
      <c r="D42" s="799"/>
      <c r="E42" s="800"/>
      <c r="G42" s="776"/>
      <c r="H42" s="777"/>
      <c r="I42" s="777"/>
      <c r="J42" s="777"/>
      <c r="K42" s="778"/>
      <c r="M42" s="774" t="s">
        <v>171</v>
      </c>
      <c r="N42" s="775"/>
      <c r="O42" s="775"/>
      <c r="P42" s="775"/>
      <c r="Q42" s="775"/>
      <c r="R42" s="174"/>
      <c r="S42" s="275"/>
      <c r="T42" s="275"/>
      <c r="U42" s="275"/>
      <c r="V42" s="275"/>
      <c r="W42" s="275"/>
      <c r="X42" s="275"/>
      <c r="Y42" s="275"/>
      <c r="Z42" s="275"/>
      <c r="AA42" s="275"/>
      <c r="AB42" s="275"/>
      <c r="AC42" s="275"/>
      <c r="AD42" s="275"/>
      <c r="AE42" s="275"/>
      <c r="AF42" s="275"/>
    </row>
    <row r="43" spans="1:80" ht="49.5" customHeight="1" x14ac:dyDescent="0.5">
      <c r="A43" s="798" t="s">
        <v>172</v>
      </c>
      <c r="B43" s="799"/>
      <c r="C43" s="799"/>
      <c r="D43" s="799"/>
      <c r="E43" s="800"/>
      <c r="G43" s="776"/>
      <c r="H43" s="777"/>
      <c r="I43" s="777"/>
      <c r="J43" s="777"/>
      <c r="K43" s="778"/>
      <c r="M43" s="774" t="s">
        <v>173</v>
      </c>
      <c r="N43" s="775"/>
      <c r="O43" s="775"/>
      <c r="P43" s="775"/>
      <c r="Q43" s="775"/>
      <c r="R43" s="174"/>
      <c r="S43" s="275"/>
      <c r="T43" s="275"/>
      <c r="U43" s="275"/>
      <c r="V43" s="275"/>
      <c r="W43" s="275"/>
      <c r="X43" s="275"/>
      <c r="Y43" s="275"/>
      <c r="Z43" s="275"/>
      <c r="AA43" s="275"/>
      <c r="AB43" s="275"/>
      <c r="AC43" s="275"/>
      <c r="AD43" s="275"/>
      <c r="AE43" s="275"/>
      <c r="AF43" s="275"/>
    </row>
    <row r="44" spans="1:80" ht="45.6" customHeight="1" x14ac:dyDescent="0.5">
      <c r="A44" s="798" t="s">
        <v>174</v>
      </c>
      <c r="B44" s="799"/>
      <c r="C44" s="799"/>
      <c r="D44" s="799"/>
      <c r="E44" s="800"/>
      <c r="G44" s="776"/>
      <c r="H44" s="777"/>
      <c r="I44" s="777"/>
      <c r="J44" s="777"/>
      <c r="K44" s="778"/>
      <c r="M44" s="774" t="s">
        <v>173</v>
      </c>
      <c r="N44" s="775"/>
      <c r="O44" s="775"/>
      <c r="P44" s="775"/>
      <c r="Q44" s="775"/>
      <c r="R44" s="174"/>
      <c r="S44" s="275"/>
      <c r="T44" s="275"/>
      <c r="U44" s="275"/>
      <c r="V44" s="275"/>
      <c r="W44" s="275"/>
      <c r="X44" s="275"/>
      <c r="Y44" s="275"/>
      <c r="Z44" s="275"/>
      <c r="AA44" s="275"/>
      <c r="AB44" s="275"/>
      <c r="AC44" s="275"/>
      <c r="AD44" s="275"/>
      <c r="AE44" s="275"/>
      <c r="AF44" s="275"/>
    </row>
    <row r="45" spans="1:80" ht="45.6" customHeight="1" x14ac:dyDescent="0.5">
      <c r="A45" s="798" t="s">
        <v>175</v>
      </c>
      <c r="B45" s="799"/>
      <c r="C45" s="799"/>
      <c r="D45" s="799"/>
      <c r="E45" s="800"/>
      <c r="G45" s="776"/>
      <c r="H45" s="777"/>
      <c r="I45" s="777"/>
      <c r="J45" s="777"/>
      <c r="K45" s="778"/>
      <c r="M45" s="774" t="s">
        <v>169</v>
      </c>
      <c r="N45" s="775"/>
      <c r="O45" s="775"/>
      <c r="P45" s="775"/>
      <c r="Q45" s="775"/>
      <c r="R45" s="174"/>
      <c r="S45" s="275"/>
      <c r="T45" s="275"/>
      <c r="U45" s="275"/>
      <c r="V45" s="275"/>
      <c r="W45" s="275"/>
      <c r="X45" s="275"/>
      <c r="Y45" s="275"/>
      <c r="Z45" s="275"/>
      <c r="AA45" s="275"/>
      <c r="AB45" s="275"/>
      <c r="AC45" s="275"/>
      <c r="AD45" s="275"/>
      <c r="AE45" s="275"/>
      <c r="AF45" s="275"/>
    </row>
    <row r="46" spans="1:80" ht="47.4" customHeight="1" x14ac:dyDescent="0.5">
      <c r="A46" s="798" t="s">
        <v>176</v>
      </c>
      <c r="B46" s="799"/>
      <c r="C46" s="799"/>
      <c r="D46" s="799"/>
      <c r="E46" s="800"/>
      <c r="G46" s="776"/>
      <c r="H46" s="777"/>
      <c r="I46" s="777"/>
      <c r="J46" s="777"/>
      <c r="K46" s="778"/>
      <c r="M46" s="774" t="s">
        <v>169</v>
      </c>
      <c r="N46" s="775"/>
      <c r="O46" s="775"/>
      <c r="P46" s="775"/>
      <c r="Q46" s="775"/>
      <c r="R46" s="174"/>
      <c r="S46" s="275"/>
      <c r="T46" s="275"/>
      <c r="U46" s="275"/>
      <c r="V46" s="275"/>
      <c r="W46" s="275"/>
      <c r="X46" s="275"/>
      <c r="Y46" s="275"/>
      <c r="Z46" s="275"/>
      <c r="AA46" s="275"/>
      <c r="AB46" s="275"/>
      <c r="AC46" s="275"/>
      <c r="AD46" s="275"/>
      <c r="AE46" s="275"/>
      <c r="AF46" s="275"/>
    </row>
    <row r="47" spans="1:80" ht="47.4" customHeight="1" x14ac:dyDescent="0.5">
      <c r="A47" s="798" t="s">
        <v>140</v>
      </c>
      <c r="B47" s="799"/>
      <c r="C47" s="799"/>
      <c r="D47" s="799"/>
      <c r="E47" s="800"/>
      <c r="G47" s="776"/>
      <c r="H47" s="777"/>
      <c r="I47" s="777"/>
      <c r="J47" s="777"/>
      <c r="K47" s="778"/>
      <c r="M47" s="774" t="s">
        <v>173</v>
      </c>
      <c r="N47" s="775"/>
      <c r="O47" s="775"/>
      <c r="P47" s="775"/>
      <c r="Q47" s="775"/>
      <c r="R47" s="174"/>
      <c r="S47" s="275"/>
      <c r="T47" s="275"/>
      <c r="U47" s="275"/>
      <c r="V47" s="275"/>
      <c r="W47" s="275"/>
      <c r="X47" s="275"/>
      <c r="Y47" s="275"/>
      <c r="Z47" s="275"/>
      <c r="AA47" s="275"/>
      <c r="AB47" s="275"/>
      <c r="AC47" s="275"/>
      <c r="AD47" s="275"/>
      <c r="AE47" s="275"/>
      <c r="AF47" s="275"/>
    </row>
    <row r="48" spans="1:80" ht="36.6" customHeight="1" x14ac:dyDescent="0.5">
      <c r="A48" s="798" t="s">
        <v>177</v>
      </c>
      <c r="B48" s="799"/>
      <c r="C48" s="799"/>
      <c r="D48" s="799"/>
      <c r="E48" s="800"/>
      <c r="G48" s="776"/>
      <c r="H48" s="777"/>
      <c r="I48" s="777"/>
      <c r="J48" s="777"/>
      <c r="K48" s="778"/>
      <c r="M48" s="774" t="s">
        <v>171</v>
      </c>
      <c r="N48" s="775"/>
      <c r="O48" s="775"/>
      <c r="P48" s="775"/>
      <c r="Q48" s="775"/>
      <c r="R48" s="174"/>
      <c r="S48" s="275"/>
      <c r="T48" s="275"/>
      <c r="U48" s="275"/>
      <c r="V48" s="275"/>
      <c r="W48" s="275"/>
      <c r="X48" s="275"/>
      <c r="Y48" s="275"/>
      <c r="Z48" s="275"/>
      <c r="AA48" s="275"/>
      <c r="AB48" s="275"/>
      <c r="AC48" s="275"/>
      <c r="AD48" s="275"/>
      <c r="AE48" s="275"/>
      <c r="AF48" s="275"/>
    </row>
    <row r="49" spans="1:32" ht="47.4" customHeight="1" x14ac:dyDescent="0.5">
      <c r="A49" s="798" t="s">
        <v>117</v>
      </c>
      <c r="B49" s="799"/>
      <c r="C49" s="799"/>
      <c r="D49" s="799"/>
      <c r="E49" s="800"/>
      <c r="G49" s="776"/>
      <c r="H49" s="777"/>
      <c r="I49" s="777"/>
      <c r="J49" s="777"/>
      <c r="K49" s="778"/>
      <c r="M49" s="774" t="s">
        <v>169</v>
      </c>
      <c r="N49" s="775"/>
      <c r="O49" s="775"/>
      <c r="P49" s="775"/>
      <c r="Q49" s="775"/>
      <c r="R49" s="174"/>
      <c r="S49" s="275"/>
      <c r="T49" s="275"/>
      <c r="U49" s="275"/>
      <c r="V49" s="275"/>
      <c r="W49" s="275"/>
      <c r="X49" s="275"/>
      <c r="Y49" s="275"/>
      <c r="Z49" s="275"/>
      <c r="AA49" s="275"/>
      <c r="AB49" s="275"/>
      <c r="AC49" s="275"/>
      <c r="AD49" s="275"/>
      <c r="AE49" s="275"/>
      <c r="AF49" s="275"/>
    </row>
    <row r="50" spans="1:32" ht="50.4" customHeight="1" thickBot="1" x14ac:dyDescent="0.55000000000000004">
      <c r="A50" s="813" t="s">
        <v>178</v>
      </c>
      <c r="B50" s="814"/>
      <c r="C50" s="814"/>
      <c r="D50" s="814"/>
      <c r="E50" s="815"/>
      <c r="G50" s="818"/>
      <c r="H50" s="819"/>
      <c r="I50" s="819"/>
      <c r="J50" s="819"/>
      <c r="K50" s="820"/>
      <c r="L50" s="175"/>
      <c r="M50" s="816" t="s">
        <v>169</v>
      </c>
      <c r="N50" s="817"/>
      <c r="O50" s="817"/>
      <c r="P50" s="817"/>
      <c r="Q50" s="817"/>
      <c r="R50" s="176"/>
      <c r="S50" s="275"/>
      <c r="T50" s="275"/>
      <c r="U50" s="275"/>
      <c r="V50" s="275"/>
      <c r="W50" s="275"/>
      <c r="X50" s="275"/>
      <c r="Y50" s="275"/>
      <c r="Z50" s="275"/>
      <c r="AA50" s="275"/>
      <c r="AB50" s="275"/>
      <c r="AC50" s="275"/>
      <c r="AD50" s="275"/>
      <c r="AE50" s="275"/>
      <c r="AF50" s="275"/>
    </row>
    <row r="51" spans="1:32" ht="31.2" thickTop="1" x14ac:dyDescent="0.5">
      <c r="A51" s="807"/>
      <c r="B51" s="808"/>
      <c r="C51" s="808"/>
      <c r="D51" s="808"/>
      <c r="E51" s="809"/>
      <c r="G51" s="807"/>
      <c r="H51" s="808"/>
      <c r="I51" s="808"/>
      <c r="J51" s="808"/>
      <c r="K51" s="809"/>
      <c r="M51" s="816"/>
      <c r="N51" s="817"/>
      <c r="O51" s="817"/>
      <c r="P51" s="817"/>
      <c r="Q51" s="817"/>
      <c r="R51" s="176"/>
      <c r="S51" s="275"/>
      <c r="T51" s="275"/>
      <c r="U51" s="275"/>
      <c r="V51" s="275"/>
      <c r="W51" s="275"/>
      <c r="X51" s="275"/>
      <c r="Y51" s="275"/>
      <c r="Z51" s="275"/>
      <c r="AA51" s="275"/>
      <c r="AB51" s="275"/>
      <c r="AC51" s="275"/>
      <c r="AD51" s="275"/>
      <c r="AE51" s="275"/>
      <c r="AF51" s="275"/>
    </row>
    <row r="52" spans="1:32" ht="30.6" x14ac:dyDescent="0.5">
      <c r="A52" s="804"/>
      <c r="B52" s="805"/>
      <c r="C52" s="805"/>
      <c r="D52" s="805"/>
      <c r="E52" s="806"/>
      <c r="G52" s="804"/>
      <c r="H52" s="805"/>
      <c r="I52" s="805"/>
      <c r="J52" s="805"/>
      <c r="K52" s="806"/>
      <c r="M52" s="804"/>
      <c r="N52" s="805"/>
      <c r="O52" s="805"/>
      <c r="P52" s="805"/>
      <c r="Q52" s="805"/>
      <c r="R52" s="176"/>
      <c r="S52" s="275"/>
      <c r="T52" s="275"/>
      <c r="U52" s="275"/>
      <c r="V52" s="275"/>
      <c r="W52" s="275"/>
      <c r="X52" s="275"/>
      <c r="Y52" s="275"/>
      <c r="Z52" s="275"/>
      <c r="AA52" s="275"/>
      <c r="AB52" s="275"/>
      <c r="AC52" s="275"/>
      <c r="AD52" s="275"/>
      <c r="AE52" s="275"/>
      <c r="AF52" s="275"/>
    </row>
    <row r="53" spans="1:32" ht="31.2" thickBot="1" x14ac:dyDescent="0.55000000000000004">
      <c r="A53" s="801"/>
      <c r="B53" s="802"/>
      <c r="C53" s="802"/>
      <c r="D53" s="802"/>
      <c r="E53" s="803"/>
      <c r="G53" s="801"/>
      <c r="H53" s="802"/>
      <c r="I53" s="802"/>
      <c r="J53" s="802"/>
      <c r="K53" s="803"/>
      <c r="M53" s="804"/>
      <c r="N53" s="805"/>
      <c r="O53" s="805"/>
      <c r="P53" s="805"/>
      <c r="Q53" s="805"/>
      <c r="R53" s="177"/>
      <c r="S53" s="275"/>
      <c r="T53" s="275"/>
      <c r="U53" s="275"/>
      <c r="V53" s="275"/>
      <c r="W53" s="275"/>
      <c r="X53" s="275"/>
      <c r="Y53" s="275"/>
      <c r="Z53" s="275"/>
      <c r="AA53" s="275"/>
      <c r="AB53" s="275"/>
      <c r="AC53" s="275"/>
      <c r="AD53" s="275"/>
      <c r="AE53" s="275"/>
      <c r="AF53" s="275"/>
    </row>
    <row r="54" spans="1:32" ht="30.6" thickTop="1" x14ac:dyDescent="0.5">
      <c r="A54" s="166"/>
      <c r="B54" s="166"/>
      <c r="C54" s="166"/>
      <c r="D54" s="166"/>
      <c r="E54" s="166"/>
      <c r="F54" s="166"/>
      <c r="G54" s="166"/>
      <c r="H54" s="166"/>
      <c r="I54" s="166"/>
      <c r="J54" s="166"/>
      <c r="K54" s="166"/>
      <c r="L54" s="166"/>
      <c r="M54" s="166"/>
      <c r="N54" s="166"/>
      <c r="O54" s="166"/>
      <c r="P54" s="166"/>
      <c r="Q54" s="166"/>
      <c r="S54" s="275"/>
      <c r="T54" s="275"/>
      <c r="U54" s="275"/>
      <c r="V54" s="275"/>
      <c r="W54" s="275"/>
      <c r="X54" s="275"/>
      <c r="Y54" s="275"/>
      <c r="Z54" s="275"/>
      <c r="AA54" s="275"/>
      <c r="AB54" s="275"/>
      <c r="AC54" s="275"/>
      <c r="AD54" s="275"/>
      <c r="AE54" s="275"/>
      <c r="AF54" s="275"/>
    </row>
    <row r="55" spans="1:32" s="166" customFormat="1" x14ac:dyDescent="0.5">
      <c r="A55" s="455" t="s">
        <v>179</v>
      </c>
      <c r="B55" s="456"/>
      <c r="C55" s="456"/>
      <c r="D55" s="457"/>
      <c r="E55" s="457"/>
      <c r="F55" s="457"/>
      <c r="G55" s="457"/>
      <c r="H55" s="457"/>
      <c r="I55" s="457"/>
      <c r="J55" s="457"/>
      <c r="K55" s="457"/>
      <c r="L55" s="457"/>
      <c r="M55" s="457"/>
      <c r="N55" s="457"/>
      <c r="O55" s="457"/>
      <c r="P55" s="457"/>
      <c r="Q55" s="457"/>
      <c r="R55" s="458"/>
      <c r="S55" s="276"/>
      <c r="T55" s="276"/>
      <c r="U55" s="276"/>
      <c r="V55" s="276"/>
      <c r="W55" s="276"/>
      <c r="X55" s="276"/>
      <c r="Y55" s="276"/>
      <c r="Z55" s="276"/>
      <c r="AA55" s="276"/>
      <c r="AB55" s="276"/>
      <c r="AC55" s="276"/>
      <c r="AD55" s="276"/>
      <c r="AE55" s="276"/>
      <c r="AF55" s="276"/>
    </row>
    <row r="56" spans="1:32" s="166" customFormat="1" x14ac:dyDescent="0.5">
      <c r="A56" s="178"/>
      <c r="R56" s="179"/>
      <c r="S56" s="276"/>
      <c r="T56" s="276"/>
      <c r="U56" s="276"/>
      <c r="V56" s="276"/>
      <c r="W56" s="276"/>
      <c r="X56" s="276"/>
      <c r="Y56" s="276"/>
      <c r="Z56" s="276"/>
      <c r="AA56" s="276"/>
      <c r="AB56" s="276"/>
      <c r="AC56" s="276"/>
      <c r="AD56" s="276"/>
      <c r="AE56" s="276"/>
      <c r="AF56" s="276"/>
    </row>
    <row r="57" spans="1:32" s="166" customFormat="1" x14ac:dyDescent="0.5">
      <c r="A57" s="178"/>
      <c r="R57" s="179"/>
      <c r="S57" s="276"/>
      <c r="T57" s="276"/>
      <c r="U57" s="276"/>
      <c r="V57" s="276"/>
      <c r="W57" s="276"/>
      <c r="X57" s="276"/>
      <c r="Y57" s="276"/>
      <c r="Z57" s="276"/>
      <c r="AA57" s="276"/>
      <c r="AB57" s="276"/>
      <c r="AC57" s="276"/>
      <c r="AD57" s="276"/>
      <c r="AE57" s="276"/>
      <c r="AF57" s="276"/>
    </row>
    <row r="58" spans="1:32" s="166" customFormat="1" x14ac:dyDescent="0.5">
      <c r="A58" s="178"/>
      <c r="R58" s="179"/>
      <c r="S58" s="276"/>
      <c r="T58" s="276"/>
      <c r="U58" s="276"/>
      <c r="V58" s="276"/>
      <c r="W58" s="276"/>
      <c r="X58" s="276"/>
      <c r="Y58" s="276"/>
      <c r="Z58" s="276"/>
      <c r="AA58" s="276"/>
      <c r="AB58" s="276"/>
      <c r="AC58" s="276"/>
      <c r="AD58" s="276"/>
      <c r="AE58" s="276"/>
      <c r="AF58" s="276"/>
    </row>
    <row r="59" spans="1:32" s="166" customFormat="1" x14ac:dyDescent="0.5">
      <c r="A59" s="178"/>
      <c r="R59" s="179"/>
      <c r="S59" s="276"/>
      <c r="T59" s="276"/>
      <c r="U59" s="276"/>
      <c r="V59" s="276"/>
      <c r="W59" s="276"/>
      <c r="X59" s="276"/>
      <c r="Y59" s="276"/>
      <c r="Z59" s="276"/>
      <c r="AA59" s="276"/>
      <c r="AB59" s="276"/>
      <c r="AC59" s="276"/>
      <c r="AD59" s="276"/>
      <c r="AE59" s="276"/>
      <c r="AF59" s="276"/>
    </row>
    <row r="60" spans="1:32" s="166" customFormat="1" x14ac:dyDescent="0.5">
      <c r="A60" s="178"/>
      <c r="R60" s="179"/>
      <c r="S60" s="169"/>
      <c r="T60" s="169"/>
      <c r="U60" s="169"/>
      <c r="V60" s="169"/>
      <c r="W60" s="169"/>
      <c r="X60" s="169"/>
      <c r="Y60" s="169"/>
      <c r="Z60" s="169"/>
      <c r="AA60" s="169"/>
      <c r="AB60" s="169"/>
      <c r="AC60" s="169"/>
      <c r="AD60" s="169"/>
      <c r="AE60" s="169"/>
      <c r="AF60" s="169"/>
    </row>
    <row r="61" spans="1:32" s="166" customFormat="1" x14ac:dyDescent="0.5">
      <c r="A61" s="178"/>
      <c r="R61" s="179"/>
      <c r="S61" s="169"/>
      <c r="T61" s="169"/>
      <c r="U61" s="169"/>
      <c r="V61" s="169"/>
      <c r="W61" s="169"/>
      <c r="X61" s="169"/>
      <c r="Y61" s="169"/>
      <c r="Z61" s="169"/>
      <c r="AA61" s="169"/>
      <c r="AB61" s="169"/>
      <c r="AC61" s="169"/>
      <c r="AD61" s="169"/>
      <c r="AE61" s="169"/>
      <c r="AF61" s="169"/>
    </row>
    <row r="62" spans="1:32" s="166" customFormat="1" x14ac:dyDescent="0.5">
      <c r="A62" s="178"/>
      <c r="R62" s="179"/>
      <c r="S62" s="169"/>
      <c r="T62" s="169"/>
      <c r="U62" s="169"/>
      <c r="V62" s="169"/>
      <c r="W62" s="169"/>
      <c r="X62" s="169"/>
      <c r="Y62" s="169"/>
      <c r="Z62" s="169"/>
      <c r="AA62" s="169"/>
      <c r="AB62" s="169"/>
      <c r="AC62" s="169"/>
      <c r="AD62" s="169"/>
      <c r="AE62" s="169"/>
      <c r="AF62" s="169"/>
    </row>
    <row r="63" spans="1:32" s="166" customFormat="1" x14ac:dyDescent="0.5">
      <c r="A63" s="178"/>
      <c r="R63" s="179"/>
      <c r="S63" s="169"/>
      <c r="T63" s="169"/>
      <c r="U63" s="169"/>
      <c r="V63" s="169"/>
      <c r="W63" s="169"/>
      <c r="X63" s="169"/>
      <c r="Y63" s="169"/>
      <c r="Z63" s="169"/>
      <c r="AA63" s="169"/>
      <c r="AB63" s="169"/>
      <c r="AC63" s="169"/>
      <c r="AD63" s="169"/>
      <c r="AE63" s="169"/>
      <c r="AF63" s="169"/>
    </row>
    <row r="64" spans="1:32" s="166" customFormat="1" x14ac:dyDescent="0.5">
      <c r="A64" s="178"/>
      <c r="R64" s="179"/>
      <c r="S64" s="169"/>
      <c r="T64" s="169"/>
      <c r="U64" s="169"/>
      <c r="V64" s="169"/>
      <c r="W64" s="169"/>
      <c r="X64" s="169"/>
      <c r="Y64" s="169"/>
      <c r="Z64" s="169"/>
      <c r="AA64" s="169"/>
      <c r="AB64" s="169"/>
      <c r="AC64" s="169"/>
      <c r="AD64" s="169"/>
      <c r="AE64" s="169"/>
      <c r="AF64" s="169"/>
    </row>
    <row r="65" spans="1:32" s="166" customFormat="1" x14ac:dyDescent="0.5">
      <c r="A65" s="178"/>
      <c r="R65" s="179"/>
      <c r="S65" s="169"/>
      <c r="T65" s="169"/>
      <c r="U65" s="169"/>
      <c r="V65" s="169"/>
      <c r="W65" s="169"/>
      <c r="X65" s="169"/>
      <c r="Y65" s="169"/>
      <c r="Z65" s="169"/>
      <c r="AA65" s="169"/>
      <c r="AB65" s="169"/>
      <c r="AC65" s="169"/>
      <c r="AD65" s="169"/>
      <c r="AE65" s="169"/>
      <c r="AF65" s="169"/>
    </row>
    <row r="66" spans="1:32" s="166" customFormat="1" x14ac:dyDescent="0.5">
      <c r="A66" s="180"/>
      <c r="B66" s="459"/>
      <c r="C66" s="459"/>
      <c r="D66" s="459"/>
      <c r="E66" s="459"/>
      <c r="F66" s="459"/>
      <c r="G66" s="459"/>
      <c r="H66" s="459"/>
      <c r="I66" s="459"/>
      <c r="J66" s="459"/>
      <c r="K66" s="459"/>
      <c r="L66" s="459"/>
      <c r="M66" s="459"/>
      <c r="N66" s="459"/>
      <c r="O66" s="459"/>
      <c r="P66" s="459"/>
      <c r="Q66" s="459"/>
      <c r="R66" s="181"/>
      <c r="S66" s="169"/>
      <c r="T66" s="169"/>
      <c r="U66" s="169"/>
      <c r="V66" s="169"/>
      <c r="W66" s="169"/>
      <c r="X66" s="169"/>
      <c r="Y66" s="169"/>
      <c r="Z66" s="169"/>
      <c r="AA66" s="169"/>
      <c r="AB66" s="169"/>
      <c r="AC66" s="169"/>
      <c r="AD66" s="169"/>
      <c r="AE66" s="169"/>
      <c r="AF66" s="169"/>
    </row>
  </sheetData>
  <mergeCells count="137">
    <mergeCell ref="A53:E53"/>
    <mergeCell ref="A52:E52"/>
    <mergeCell ref="A51:E51"/>
    <mergeCell ref="A45:E45"/>
    <mergeCell ref="A44:E44"/>
    <mergeCell ref="A43:E43"/>
    <mergeCell ref="A42:E42"/>
    <mergeCell ref="A41:E41"/>
    <mergeCell ref="R39:R40"/>
    <mergeCell ref="A50:E50"/>
    <mergeCell ref="M50:Q50"/>
    <mergeCell ref="M53:Q53"/>
    <mergeCell ref="G52:K52"/>
    <mergeCell ref="G51:K51"/>
    <mergeCell ref="G50:K50"/>
    <mergeCell ref="M51:Q51"/>
    <mergeCell ref="M52:Q52"/>
    <mergeCell ref="G53:K53"/>
    <mergeCell ref="G45:K45"/>
    <mergeCell ref="G44:K44"/>
    <mergeCell ref="G43:K43"/>
    <mergeCell ref="G41:K41"/>
    <mergeCell ref="M41:Q41"/>
    <mergeCell ref="M44:Q44"/>
    <mergeCell ref="M45:Q45"/>
    <mergeCell ref="I36:N36"/>
    <mergeCell ref="P36:Q36"/>
    <mergeCell ref="G37:H37"/>
    <mergeCell ref="A49:E49"/>
    <mergeCell ref="G49:K49"/>
    <mergeCell ref="A47:E47"/>
    <mergeCell ref="G47:K47"/>
    <mergeCell ref="A46:E46"/>
    <mergeCell ref="G46:K46"/>
    <mergeCell ref="A48:E48"/>
    <mergeCell ref="G48:K48"/>
    <mergeCell ref="M47:Q47"/>
    <mergeCell ref="M48:Q48"/>
    <mergeCell ref="M49:Q49"/>
    <mergeCell ref="M46:Q46"/>
    <mergeCell ref="M40:Q40"/>
    <mergeCell ref="R33:R34"/>
    <mergeCell ref="M43:Q43"/>
    <mergeCell ref="G42:K42"/>
    <mergeCell ref="M42:Q42"/>
    <mergeCell ref="A38:D38"/>
    <mergeCell ref="G34:H34"/>
    <mergeCell ref="A2:D2"/>
    <mergeCell ref="L2:O2"/>
    <mergeCell ref="A18:Q18"/>
    <mergeCell ref="A15:Q15"/>
    <mergeCell ref="F16:Q16"/>
    <mergeCell ref="A5:D5"/>
    <mergeCell ref="E6:I6"/>
    <mergeCell ref="J6:L6"/>
    <mergeCell ref="A11:E11"/>
    <mergeCell ref="J4:M4"/>
    <mergeCell ref="N4:Q4"/>
    <mergeCell ref="N6:Q6"/>
    <mergeCell ref="E8:H8"/>
    <mergeCell ref="E5:Q5"/>
    <mergeCell ref="E7:G7"/>
    <mergeCell ref="F14:Q14"/>
    <mergeCell ref="A7:C7"/>
    <mergeCell ref="I34:N34"/>
    <mergeCell ref="I35:N35"/>
    <mergeCell ref="A34:F34"/>
    <mergeCell ref="G35:H35"/>
    <mergeCell ref="A40:E40"/>
    <mergeCell ref="G40:K40"/>
    <mergeCell ref="E38:Q38"/>
    <mergeCell ref="P37:Q37"/>
    <mergeCell ref="A36:F36"/>
    <mergeCell ref="G36:H36"/>
    <mergeCell ref="A37:F37"/>
    <mergeCell ref="I37:N37"/>
    <mergeCell ref="E4:H4"/>
    <mergeCell ref="A6:C6"/>
    <mergeCell ref="D23:Q23"/>
    <mergeCell ref="D24:Q24"/>
    <mergeCell ref="A31:C31"/>
    <mergeCell ref="D31:Q31"/>
    <mergeCell ref="A30:C30"/>
    <mergeCell ref="P34:Q34"/>
    <mergeCell ref="P35:Q35"/>
    <mergeCell ref="D26:Q26"/>
    <mergeCell ref="D29:Q29"/>
    <mergeCell ref="D25:Q25"/>
    <mergeCell ref="A26:C26"/>
    <mergeCell ref="A32:C32"/>
    <mergeCell ref="D27:Q27"/>
    <mergeCell ref="A25:C25"/>
    <mergeCell ref="A27:C27"/>
    <mergeCell ref="D28:Q28"/>
    <mergeCell ref="A29:C29"/>
    <mergeCell ref="A33:Q33"/>
    <mergeCell ref="A28:C28"/>
    <mergeCell ref="D30:Q30"/>
    <mergeCell ref="D32:Q32"/>
    <mergeCell ref="A35:F35"/>
    <mergeCell ref="A23:C23"/>
    <mergeCell ref="A21:E21"/>
    <mergeCell ref="A19:E19"/>
    <mergeCell ref="F19:Q19"/>
    <mergeCell ref="F12:Q12"/>
    <mergeCell ref="A13:E13"/>
    <mergeCell ref="F13:Q13"/>
    <mergeCell ref="A12:E12"/>
    <mergeCell ref="A17:E17"/>
    <mergeCell ref="A16:E16"/>
    <mergeCell ref="F17:Q17"/>
    <mergeCell ref="A14:E14"/>
    <mergeCell ref="F22:Q22"/>
    <mergeCell ref="A3:R3"/>
    <mergeCell ref="S12:AF12"/>
    <mergeCell ref="S13:AF13"/>
    <mergeCell ref="S14:AF14"/>
    <mergeCell ref="S26:AF26"/>
    <mergeCell ref="S25:AF25"/>
    <mergeCell ref="S31:AF31"/>
    <mergeCell ref="S32:AF32"/>
    <mergeCell ref="S21:AF21"/>
    <mergeCell ref="S17:AF17"/>
    <mergeCell ref="S20:AF20"/>
    <mergeCell ref="S16:AF16"/>
    <mergeCell ref="S19:AF19"/>
    <mergeCell ref="S23:AF23"/>
    <mergeCell ref="S24:AF24"/>
    <mergeCell ref="S27:AF27"/>
    <mergeCell ref="S28:AF28"/>
    <mergeCell ref="S29:AF29"/>
    <mergeCell ref="S30:AF30"/>
    <mergeCell ref="F20:Q20"/>
    <mergeCell ref="A24:C24"/>
    <mergeCell ref="F21:Q21"/>
    <mergeCell ref="A22:E22"/>
    <mergeCell ref="R4:R9"/>
  </mergeCells>
  <phoneticPr fontId="3" type="noConversion"/>
  <dataValidations count="10">
    <dataValidation allowBlank="1" showInputMessage="1" showErrorMessage="1" sqref="P34:P35" xr:uid="{00000000-0002-0000-0300-000000000000}"/>
    <dataValidation allowBlank="1" showInputMessage="1" showErrorMessage="1" prompt="Yes / No_x000a_If so list the costs associated with fast tracking vs the knowledge gaps we have." sqref="A38:R38" xr:uid="{00000000-0002-0000-0300-000001000000}"/>
    <dataValidation allowBlank="1" showInputMessage="1" showErrorMessage="1" promptTitle="Is it worth it?" sqref="F22:R22" xr:uid="{00000000-0002-0000-0300-000002000000}"/>
    <dataValidation allowBlank="1" showErrorMessage="1" promptTitle="Sponsor" prompt="Sponsor must be a representative of the relevant NAR and take accountability for the business outcome of the project." sqref="M6 M8:Q8" xr:uid="{00000000-0002-0000-0300-000003000000}"/>
    <dataValidation allowBlank="1" showErrorMessage="1" promptTitle="Programme Type" prompt="If this project is a stream of a programme (or Master Project) what is this? ie. Stamp &amp; Hybrid are streams of Darwin so Programme Type for each of these would be Darwin." sqref="P9:Q9" xr:uid="{00000000-0002-0000-0300-000004000000}"/>
    <dataValidation allowBlank="1" showInputMessage="1" showErrorMessage="1" promptTitle="How hard will it be? " prompt="Ease of Execution:_x000a_What level of resourcing will be required to execute this project_x000a_High _x000a_Medium _x000a_Low_x000a_" sqref="M41:R50" xr:uid="{00000000-0002-0000-0300-000005000000}"/>
    <dataValidation type="list" allowBlank="1" showInputMessage="1" showErrorMessage="1" sqref="H7:I7 E7" xr:uid="{00000000-0002-0000-0300-000006000000}">
      <formula1>"Gluten Free, Gluten"</formula1>
    </dataValidation>
    <dataValidation type="list" allowBlank="1" showErrorMessage="1" promptTitle="Sponsor" prompt="Sponsor must be a representative of the relevant NAR and take accountability for the business outcome of the project." sqref="N6:Q6" xr:uid="{00000000-0002-0000-0300-000007000000}">
      <formula1>"New Product, Flavour Rotate, Promotion, Quality Improvement, Contract Customer"</formula1>
    </dataValidation>
    <dataValidation type="list" allowBlank="1" showInputMessage="1" showErrorMessage="1" sqref="E8:H8" xr:uid="{00000000-0002-0000-0300-000008000000}">
      <formula1>"Grocery, Foodservice, Airlines, Export"</formula1>
    </dataValidation>
    <dataValidation type="list" allowBlank="1" showInputMessage="1" showErrorMessage="1" sqref="E6:I6" xr:uid="{00000000-0002-0000-0300-000009000000}">
      <formula1>"Nutritious Snacks, Health Aisle Snacks, Health Aisle Biscuits, Mainstream Aisle Biscuits, Breakfast"</formula1>
    </dataValidation>
  </dataValidations>
  <pageMargins left="0.75" right="0.75" top="1" bottom="1" header="0.5" footer="0.5"/>
  <pageSetup paperSize="8" scale="21" fitToHeight="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AM243"/>
  <sheetViews>
    <sheetView showGridLines="0" view="pageBreakPreview" zoomScale="60" zoomScaleNormal="85" workbookViewId="0">
      <selection activeCell="T11" sqref="T11:AE11"/>
    </sheetView>
  </sheetViews>
  <sheetFormatPr defaultColWidth="8.6640625" defaultRowHeight="15" x14ac:dyDescent="0.25"/>
  <cols>
    <col min="1" max="1" width="29" style="92" customWidth="1"/>
    <col min="2" max="2" width="10.109375" style="92" customWidth="1"/>
    <col min="3" max="3" width="13.5546875" style="92" customWidth="1"/>
    <col min="4" max="4" width="8.5546875" style="92" customWidth="1"/>
    <col min="5" max="5" width="12.33203125" style="92" hidden="1" customWidth="1"/>
    <col min="6" max="6" width="24.44140625" style="92" customWidth="1"/>
    <col min="7" max="7" width="9.5546875" style="92" customWidth="1"/>
    <col min="8" max="8" width="15.88671875" style="92" customWidth="1"/>
    <col min="9" max="9" width="7.109375" style="92" customWidth="1"/>
    <col min="10" max="10" width="12.44140625" style="92" customWidth="1"/>
    <col min="11" max="11" width="11.33203125" style="92" customWidth="1"/>
    <col min="12" max="15" width="7.6640625" style="92" customWidth="1"/>
    <col min="16" max="16" width="17.109375" style="92" customWidth="1"/>
    <col min="17" max="17" width="7.5546875" style="92" customWidth="1"/>
    <col min="18" max="18" width="4.6640625" style="92" hidden="1" customWidth="1"/>
    <col min="19" max="19" width="22.5546875" style="101" customWidth="1"/>
    <col min="20" max="27" width="4.6640625" style="92" customWidth="1"/>
    <col min="28" max="33" width="8.6640625" style="92"/>
    <col min="34" max="16384" width="8.6640625" style="2"/>
  </cols>
  <sheetData>
    <row r="1" spans="1:39" ht="79.5" customHeight="1" x14ac:dyDescent="0.25"/>
    <row r="2" spans="1:39" ht="26.25" hidden="1" customHeight="1" x14ac:dyDescent="0.25">
      <c r="A2" s="922" t="s">
        <v>102</v>
      </c>
      <c r="B2" s="922"/>
      <c r="C2" s="922"/>
      <c r="D2" s="923"/>
      <c r="E2" s="141"/>
      <c r="L2" s="943" t="s">
        <v>103</v>
      </c>
      <c r="M2" s="943"/>
      <c r="N2" s="943"/>
      <c r="O2" s="943"/>
      <c r="P2" s="141"/>
    </row>
    <row r="3" spans="1:39" ht="66.599999999999994" customHeight="1" thickBot="1" x14ac:dyDescent="0.3">
      <c r="A3" s="929" t="s">
        <v>180</v>
      </c>
      <c r="B3" s="930"/>
      <c r="C3" s="930"/>
      <c r="D3" s="930"/>
      <c r="E3" s="930"/>
      <c r="F3" s="930"/>
      <c r="G3" s="930"/>
      <c r="H3" s="930"/>
      <c r="I3" s="930"/>
      <c r="J3" s="930"/>
      <c r="K3" s="930"/>
      <c r="L3" s="930"/>
      <c r="M3" s="930"/>
      <c r="N3" s="930"/>
      <c r="O3" s="930"/>
      <c r="P3" s="930"/>
      <c r="Q3" s="930"/>
    </row>
    <row r="4" spans="1:39" ht="20.100000000000001" customHeight="1" x14ac:dyDescent="0.25">
      <c r="A4" s="240" t="s">
        <v>85</v>
      </c>
      <c r="B4" s="241"/>
      <c r="C4" s="241"/>
      <c r="D4" s="242"/>
      <c r="E4" s="938"/>
      <c r="F4" s="938"/>
      <c r="G4" s="938"/>
      <c r="H4" s="938"/>
      <c r="I4" s="938"/>
      <c r="J4" s="938" t="s">
        <v>105</v>
      </c>
      <c r="K4" s="938"/>
      <c r="L4" s="938"/>
      <c r="M4" s="938"/>
      <c r="N4" s="939"/>
      <c r="O4" s="939"/>
      <c r="P4" s="939"/>
      <c r="Q4" s="940"/>
      <c r="R4" s="194"/>
      <c r="S4" s="882" t="s">
        <v>106</v>
      </c>
      <c r="T4" s="281"/>
      <c r="U4" s="281"/>
      <c r="V4" s="281"/>
      <c r="W4" s="281"/>
      <c r="X4" s="281"/>
      <c r="Y4" s="281"/>
      <c r="Z4" s="281"/>
      <c r="AA4" s="281"/>
      <c r="AB4" s="281"/>
      <c r="AC4" s="281"/>
      <c r="AD4" s="281"/>
      <c r="AE4" s="281"/>
      <c r="AF4" s="281"/>
      <c r="AG4" s="281"/>
      <c r="AH4" s="282"/>
    </row>
    <row r="5" spans="1:39" ht="20.100000000000001" customHeight="1" x14ac:dyDescent="0.25">
      <c r="A5" s="924" t="s">
        <v>88</v>
      </c>
      <c r="B5" s="925"/>
      <c r="C5" s="925"/>
      <c r="D5" s="925"/>
      <c r="E5" s="885"/>
      <c r="F5" s="885"/>
      <c r="G5" s="885"/>
      <c r="H5" s="885"/>
      <c r="I5" s="885"/>
      <c r="J5" s="885"/>
      <c r="K5" s="885"/>
      <c r="L5" s="885"/>
      <c r="M5" s="885"/>
      <c r="N5" s="885"/>
      <c r="O5" s="885"/>
      <c r="P5" s="885"/>
      <c r="Q5" s="926"/>
      <c r="R5" s="194"/>
      <c r="S5" s="883"/>
      <c r="T5" s="281"/>
      <c r="U5" s="281"/>
      <c r="V5" s="281"/>
      <c r="W5" s="281"/>
      <c r="X5" s="281"/>
      <c r="Y5" s="281"/>
      <c r="Z5" s="281"/>
      <c r="AA5" s="281"/>
      <c r="AB5" s="281"/>
      <c r="AC5" s="281"/>
      <c r="AD5" s="281"/>
      <c r="AE5" s="281"/>
      <c r="AF5" s="281"/>
      <c r="AG5" s="281"/>
      <c r="AH5" s="282"/>
    </row>
    <row r="6" spans="1:39" ht="20.100000000000001" customHeight="1" x14ac:dyDescent="0.25">
      <c r="A6" s="381" t="s">
        <v>89</v>
      </c>
      <c r="B6" s="202"/>
      <c r="C6" s="202"/>
      <c r="D6" s="203"/>
      <c r="E6" s="885"/>
      <c r="F6" s="885"/>
      <c r="G6" s="885"/>
      <c r="H6" s="885"/>
      <c r="I6" s="885"/>
      <c r="J6" s="928" t="s">
        <v>90</v>
      </c>
      <c r="K6" s="928"/>
      <c r="L6" s="928"/>
      <c r="M6" s="198"/>
      <c r="N6" s="895"/>
      <c r="O6" s="895"/>
      <c r="P6" s="895"/>
      <c r="Q6" s="897"/>
      <c r="R6" s="194"/>
      <c r="S6" s="883"/>
      <c r="T6" s="281"/>
      <c r="U6" s="281"/>
      <c r="V6" s="281"/>
      <c r="W6" s="281"/>
      <c r="X6" s="281"/>
      <c r="Y6" s="281"/>
      <c r="Z6" s="281"/>
      <c r="AA6" s="281"/>
      <c r="AB6" s="281"/>
      <c r="AC6" s="281"/>
      <c r="AD6" s="281"/>
      <c r="AE6" s="281"/>
      <c r="AF6" s="281"/>
      <c r="AG6" s="281"/>
      <c r="AH6" s="282"/>
    </row>
    <row r="7" spans="1:39" ht="20.100000000000001" customHeight="1" x14ac:dyDescent="0.25">
      <c r="A7" s="944" t="s">
        <v>91</v>
      </c>
      <c r="B7" s="945"/>
      <c r="C7" s="945"/>
      <c r="D7" s="203"/>
      <c r="E7" s="885"/>
      <c r="F7" s="885"/>
      <c r="G7" s="885"/>
      <c r="H7" s="196"/>
      <c r="I7" s="196"/>
      <c r="J7" s="197"/>
      <c r="K7" s="197"/>
      <c r="L7" s="197"/>
      <c r="M7" s="198"/>
      <c r="N7" s="199"/>
      <c r="O7" s="199"/>
      <c r="P7" s="199"/>
      <c r="Q7" s="243"/>
      <c r="R7" s="194"/>
      <c r="S7" s="883"/>
      <c r="T7" s="281"/>
      <c r="U7" s="281"/>
      <c r="V7" s="281"/>
      <c r="W7" s="281"/>
      <c r="X7" s="281"/>
      <c r="Y7" s="281"/>
      <c r="Z7" s="281"/>
      <c r="AA7" s="281"/>
      <c r="AB7" s="281"/>
      <c r="AC7" s="281"/>
      <c r="AD7" s="281"/>
      <c r="AE7" s="281"/>
      <c r="AF7" s="281"/>
      <c r="AG7" s="281"/>
      <c r="AH7" s="282"/>
    </row>
    <row r="8" spans="1:39" ht="20.100000000000001" customHeight="1" x14ac:dyDescent="0.25">
      <c r="A8" s="381" t="s">
        <v>107</v>
      </c>
      <c r="B8" s="202"/>
      <c r="C8" s="202"/>
      <c r="D8" s="203"/>
      <c r="E8" s="895"/>
      <c r="F8" s="895"/>
      <c r="G8" s="895"/>
      <c r="H8" s="895"/>
      <c r="I8" s="196"/>
      <c r="J8" s="197"/>
      <c r="K8" s="197"/>
      <c r="L8" s="197"/>
      <c r="M8" s="198"/>
      <c r="N8" s="199"/>
      <c r="O8" s="198"/>
      <c r="P8" s="198"/>
      <c r="Q8" s="244"/>
      <c r="R8" s="194"/>
      <c r="S8" s="883"/>
      <c r="T8" s="281"/>
      <c r="U8" s="281"/>
      <c r="V8" s="281"/>
      <c r="W8" s="281"/>
      <c r="X8" s="281"/>
      <c r="Y8" s="281"/>
      <c r="Z8" s="281"/>
      <c r="AA8" s="281"/>
      <c r="AB8" s="281"/>
      <c r="AC8" s="281"/>
      <c r="AD8" s="281"/>
      <c r="AE8" s="281"/>
      <c r="AF8" s="281"/>
      <c r="AG8" s="281"/>
      <c r="AH8" s="282"/>
    </row>
    <row r="9" spans="1:39" ht="20.100000000000001" customHeight="1" thickBot="1" x14ac:dyDescent="0.3">
      <c r="A9" s="382" t="s">
        <v>181</v>
      </c>
      <c r="B9" s="383"/>
      <c r="C9" s="383"/>
      <c r="D9" s="383"/>
      <c r="E9" s="384" t="s">
        <v>182</v>
      </c>
      <c r="F9" s="385"/>
      <c r="G9" s="385"/>
      <c r="H9" s="385"/>
      <c r="I9" s="385"/>
      <c r="J9" s="386" t="s">
        <v>93</v>
      </c>
      <c r="K9" s="387"/>
      <c r="L9" s="387"/>
      <c r="M9" s="387"/>
      <c r="N9" s="941"/>
      <c r="O9" s="941"/>
      <c r="P9" s="941"/>
      <c r="Q9" s="942"/>
      <c r="R9" s="194"/>
      <c r="S9" s="884"/>
      <c r="T9" s="281"/>
      <c r="U9" s="281"/>
      <c r="V9" s="281"/>
      <c r="W9" s="281"/>
      <c r="X9" s="281"/>
      <c r="Y9" s="281"/>
      <c r="Z9" s="281"/>
      <c r="AA9" s="281"/>
      <c r="AB9" s="281"/>
      <c r="AC9" s="281"/>
      <c r="AD9" s="281"/>
      <c r="AE9" s="281"/>
      <c r="AF9" s="281"/>
      <c r="AG9" s="281"/>
      <c r="AH9" s="282"/>
    </row>
    <row r="10" spans="1:39" ht="6" customHeight="1" thickBot="1" x14ac:dyDescent="0.3">
      <c r="A10" s="70"/>
      <c r="B10" s="71"/>
      <c r="C10" s="71"/>
      <c r="D10" s="71"/>
      <c r="E10" s="71"/>
      <c r="F10" s="70"/>
      <c r="G10" s="72"/>
      <c r="H10" s="72"/>
      <c r="I10" s="72"/>
      <c r="J10" s="72"/>
      <c r="K10" s="72"/>
      <c r="L10" s="73"/>
      <c r="M10" s="73"/>
      <c r="N10" s="73"/>
      <c r="O10" s="73"/>
      <c r="P10" s="74"/>
      <c r="Q10" s="128"/>
      <c r="R10" s="128"/>
      <c r="S10" s="99"/>
      <c r="T10" s="283"/>
      <c r="U10" s="281"/>
      <c r="V10" s="281"/>
      <c r="W10" s="281"/>
      <c r="X10" s="281"/>
      <c r="Y10" s="281"/>
      <c r="Z10" s="281"/>
      <c r="AA10" s="281"/>
      <c r="AB10" s="281"/>
      <c r="AC10" s="281"/>
      <c r="AD10" s="281"/>
      <c r="AE10" s="281"/>
      <c r="AF10" s="281"/>
      <c r="AG10" s="281"/>
      <c r="AH10" s="282"/>
    </row>
    <row r="11" spans="1:39" s="207" customFormat="1" ht="16.2" thickTop="1" thickBot="1" x14ac:dyDescent="0.3">
      <c r="A11" s="934" t="s">
        <v>94</v>
      </c>
      <c r="B11" s="934"/>
      <c r="C11" s="934"/>
      <c r="D11" s="934"/>
      <c r="E11" s="934"/>
      <c r="F11" s="889"/>
      <c r="G11" s="890"/>
      <c r="H11" s="890"/>
      <c r="I11" s="890"/>
      <c r="J11" s="890"/>
      <c r="K11" s="890"/>
      <c r="L11" s="890"/>
      <c r="M11" s="890"/>
      <c r="N11" s="890"/>
      <c r="O11" s="890"/>
      <c r="P11" s="890"/>
      <c r="Q11" s="891"/>
      <c r="R11" s="194"/>
      <c r="S11" s="460"/>
      <c r="T11" s="829" t="s">
        <v>183</v>
      </c>
      <c r="U11" s="830"/>
      <c r="V11" s="830"/>
      <c r="W11" s="830"/>
      <c r="X11" s="830"/>
      <c r="Y11" s="830"/>
      <c r="Z11" s="830"/>
      <c r="AA11" s="830"/>
      <c r="AB11" s="830"/>
      <c r="AC11" s="830"/>
      <c r="AD11" s="830"/>
      <c r="AE11" s="831"/>
      <c r="AF11" s="281"/>
      <c r="AG11" s="281"/>
      <c r="AH11" s="282"/>
      <c r="AI11" s="2"/>
      <c r="AJ11" s="2"/>
      <c r="AK11" s="2"/>
      <c r="AL11" s="2"/>
      <c r="AM11" s="2"/>
    </row>
    <row r="12" spans="1:39" ht="15.6" thickTop="1" x14ac:dyDescent="0.25">
      <c r="A12" s="904" t="s">
        <v>184</v>
      </c>
      <c r="B12" s="904"/>
      <c r="C12" s="904"/>
      <c r="D12" s="904"/>
      <c r="E12" s="904"/>
      <c r="F12" s="892"/>
      <c r="G12" s="893"/>
      <c r="H12" s="893"/>
      <c r="I12" s="893"/>
      <c r="J12" s="893"/>
      <c r="K12" s="893"/>
      <c r="L12" s="893"/>
      <c r="M12" s="893"/>
      <c r="N12" s="893"/>
      <c r="O12" s="893"/>
      <c r="P12" s="893"/>
      <c r="Q12" s="894"/>
      <c r="S12" s="461" t="s">
        <v>112</v>
      </c>
      <c r="T12" s="462"/>
      <c r="U12" s="463"/>
      <c r="V12" s="463"/>
      <c r="W12" s="463"/>
      <c r="X12" s="463"/>
      <c r="Y12" s="463"/>
      <c r="Z12" s="463"/>
      <c r="AA12" s="463"/>
      <c r="AB12" s="463"/>
      <c r="AC12" s="463"/>
      <c r="AD12" s="463"/>
      <c r="AE12" s="464"/>
      <c r="AF12" s="281"/>
      <c r="AG12" s="281"/>
      <c r="AH12" s="282"/>
    </row>
    <row r="13" spans="1:39" ht="27.6" x14ac:dyDescent="0.25">
      <c r="A13" s="896" t="s">
        <v>185</v>
      </c>
      <c r="B13" s="896"/>
      <c r="C13" s="896"/>
      <c r="D13" s="896"/>
      <c r="E13" s="896"/>
      <c r="F13" s="935"/>
      <c r="G13" s="936"/>
      <c r="H13" s="936"/>
      <c r="I13" s="936"/>
      <c r="J13" s="936"/>
      <c r="K13" s="936"/>
      <c r="L13" s="936"/>
      <c r="M13" s="936"/>
      <c r="N13" s="936"/>
      <c r="O13" s="936"/>
      <c r="P13" s="936"/>
      <c r="Q13" s="937"/>
      <c r="S13" s="465" t="s">
        <v>186</v>
      </c>
      <c r="T13" s="886" t="s">
        <v>187</v>
      </c>
      <c r="U13" s="887"/>
      <c r="V13" s="887"/>
      <c r="W13" s="887"/>
      <c r="X13" s="887"/>
      <c r="Y13" s="887"/>
      <c r="Z13" s="887"/>
      <c r="AA13" s="887"/>
      <c r="AB13" s="887"/>
      <c r="AC13" s="887"/>
      <c r="AD13" s="887"/>
      <c r="AE13" s="888"/>
      <c r="AF13" s="281"/>
      <c r="AG13" s="281"/>
      <c r="AH13" s="282"/>
    </row>
    <row r="14" spans="1:39" s="207" customFormat="1" ht="24.6" customHeight="1" x14ac:dyDescent="0.25">
      <c r="A14" s="466" t="s">
        <v>188</v>
      </c>
      <c r="B14" s="467"/>
      <c r="C14" s="467"/>
      <c r="D14" s="467"/>
      <c r="E14" s="467"/>
      <c r="F14" s="467"/>
      <c r="G14" s="467"/>
      <c r="H14" s="467"/>
      <c r="I14" s="467"/>
      <c r="J14" s="467"/>
      <c r="K14" s="467"/>
      <c r="L14" s="467"/>
      <c r="M14" s="467"/>
      <c r="N14" s="467"/>
      <c r="O14" s="467"/>
      <c r="P14" s="467"/>
      <c r="Q14" s="468"/>
      <c r="R14" s="194"/>
      <c r="S14" s="460"/>
      <c r="T14" s="462"/>
      <c r="U14" s="463"/>
      <c r="V14" s="463"/>
      <c r="W14" s="463"/>
      <c r="X14" s="463"/>
      <c r="Y14" s="463"/>
      <c r="Z14" s="463"/>
      <c r="AA14" s="463"/>
      <c r="AB14" s="463"/>
      <c r="AC14" s="463"/>
      <c r="AD14" s="463"/>
      <c r="AE14" s="464"/>
      <c r="AF14" s="281"/>
      <c r="AG14" s="281"/>
      <c r="AH14" s="282"/>
      <c r="AI14" s="2"/>
      <c r="AJ14" s="2"/>
      <c r="AK14" s="2"/>
      <c r="AL14" s="2"/>
      <c r="AM14" s="2"/>
    </row>
    <row r="15" spans="1:39" x14ac:dyDescent="0.25">
      <c r="A15" s="946" t="s">
        <v>189</v>
      </c>
      <c r="B15" s="946"/>
      <c r="C15" s="946"/>
      <c r="D15" s="946"/>
      <c r="E15" s="946"/>
      <c r="F15" s="892"/>
      <c r="G15" s="893"/>
      <c r="H15" s="893"/>
      <c r="I15" s="893"/>
      <c r="J15" s="893"/>
      <c r="K15" s="893"/>
      <c r="L15" s="893"/>
      <c r="M15" s="893"/>
      <c r="N15" s="893"/>
      <c r="O15" s="893"/>
      <c r="P15" s="893"/>
      <c r="Q15" s="894"/>
      <c r="S15" s="461" t="s">
        <v>112</v>
      </c>
      <c r="T15" s="462"/>
      <c r="U15" s="463"/>
      <c r="V15" s="463"/>
      <c r="W15" s="463"/>
      <c r="X15" s="463"/>
      <c r="Y15" s="463"/>
      <c r="Z15" s="463"/>
      <c r="AA15" s="463"/>
      <c r="AB15" s="463"/>
      <c r="AC15" s="463"/>
      <c r="AD15" s="463"/>
      <c r="AE15" s="464"/>
      <c r="AF15" s="281"/>
      <c r="AG15" s="281"/>
      <c r="AH15" s="282"/>
    </row>
    <row r="16" spans="1:39" x14ac:dyDescent="0.25">
      <c r="A16" s="947" t="s">
        <v>190</v>
      </c>
      <c r="B16" s="947"/>
      <c r="C16" s="947"/>
      <c r="D16" s="947"/>
      <c r="E16" s="947"/>
      <c r="F16" s="931"/>
      <c r="G16" s="932"/>
      <c r="H16" s="932"/>
      <c r="I16" s="932"/>
      <c r="J16" s="932"/>
      <c r="K16" s="932"/>
      <c r="L16" s="932"/>
      <c r="M16" s="932"/>
      <c r="N16" s="932"/>
      <c r="O16" s="932"/>
      <c r="P16" s="932"/>
      <c r="Q16" s="933"/>
      <c r="S16" s="461" t="s">
        <v>112</v>
      </c>
      <c r="T16" s="462"/>
      <c r="U16" s="463"/>
      <c r="V16" s="463"/>
      <c r="W16" s="463"/>
      <c r="X16" s="463"/>
      <c r="Y16" s="463"/>
      <c r="Z16" s="463"/>
      <c r="AA16" s="463"/>
      <c r="AB16" s="463"/>
      <c r="AC16" s="463"/>
      <c r="AD16" s="463"/>
      <c r="AE16" s="464"/>
      <c r="AF16" s="281"/>
      <c r="AG16" s="281"/>
      <c r="AH16" s="282"/>
    </row>
    <row r="17" spans="1:39" s="207" customFormat="1" ht="15" customHeight="1" x14ac:dyDescent="0.25">
      <c r="A17" s="466" t="s">
        <v>124</v>
      </c>
      <c r="B17" s="467"/>
      <c r="C17" s="467"/>
      <c r="D17" s="467"/>
      <c r="E17" s="467"/>
      <c r="F17" s="467"/>
      <c r="G17" s="467"/>
      <c r="H17" s="467"/>
      <c r="I17" s="467"/>
      <c r="J17" s="467"/>
      <c r="K17" s="467"/>
      <c r="L17" s="467"/>
      <c r="M17" s="467"/>
      <c r="N17" s="467"/>
      <c r="O17" s="467"/>
      <c r="P17" s="467"/>
      <c r="Q17" s="468"/>
      <c r="R17" s="194"/>
      <c r="S17" s="460"/>
      <c r="T17" s="462"/>
      <c r="U17" s="463"/>
      <c r="V17" s="463"/>
      <c r="W17" s="463"/>
      <c r="X17" s="463"/>
      <c r="Y17" s="463"/>
      <c r="Z17" s="463"/>
      <c r="AA17" s="463"/>
      <c r="AB17" s="463"/>
      <c r="AC17" s="463"/>
      <c r="AD17" s="463"/>
      <c r="AE17" s="464"/>
      <c r="AF17" s="281"/>
      <c r="AG17" s="281"/>
      <c r="AH17" s="282"/>
      <c r="AI17" s="2"/>
      <c r="AJ17" s="2"/>
      <c r="AK17" s="2"/>
      <c r="AL17" s="2"/>
      <c r="AM17" s="2"/>
    </row>
    <row r="18" spans="1:39" x14ac:dyDescent="0.25">
      <c r="A18" s="927" t="s">
        <v>125</v>
      </c>
      <c r="B18" s="927"/>
      <c r="C18" s="927"/>
      <c r="D18" s="927"/>
      <c r="E18" s="927"/>
      <c r="F18" s="948"/>
      <c r="G18" s="949"/>
      <c r="H18" s="949"/>
      <c r="I18" s="949"/>
      <c r="J18" s="949"/>
      <c r="K18" s="949"/>
      <c r="L18" s="949"/>
      <c r="M18" s="949"/>
      <c r="N18" s="949"/>
      <c r="O18" s="949"/>
      <c r="P18" s="949"/>
      <c r="Q18" s="950"/>
      <c r="S18" s="461" t="s">
        <v>112</v>
      </c>
      <c r="T18" s="901" t="s">
        <v>191</v>
      </c>
      <c r="U18" s="902"/>
      <c r="V18" s="902"/>
      <c r="W18" s="902"/>
      <c r="X18" s="902"/>
      <c r="Y18" s="902"/>
      <c r="Z18" s="902"/>
      <c r="AA18" s="902"/>
      <c r="AB18" s="902"/>
      <c r="AC18" s="902"/>
      <c r="AD18" s="902"/>
      <c r="AE18" s="903"/>
      <c r="AF18" s="281"/>
      <c r="AG18" s="281"/>
      <c r="AH18" s="282"/>
    </row>
    <row r="19" spans="1:39" ht="15.6" thickBot="1" x14ac:dyDescent="0.3">
      <c r="A19" s="246" t="s">
        <v>127</v>
      </c>
      <c r="B19" s="246"/>
      <c r="C19" s="246"/>
      <c r="D19" s="246"/>
      <c r="E19" s="246"/>
      <c r="F19" s="905"/>
      <c r="G19" s="906"/>
      <c r="H19" s="906"/>
      <c r="I19" s="906"/>
      <c r="J19" s="906"/>
      <c r="K19" s="906"/>
      <c r="L19" s="906"/>
      <c r="M19" s="906"/>
      <c r="N19" s="906"/>
      <c r="O19" s="906"/>
      <c r="P19" s="906"/>
      <c r="Q19" s="906"/>
      <c r="S19" s="461" t="s">
        <v>112</v>
      </c>
      <c r="T19" s="462"/>
      <c r="U19" s="463"/>
      <c r="V19" s="463"/>
      <c r="W19" s="463"/>
      <c r="X19" s="463"/>
      <c r="Y19" s="463"/>
      <c r="Z19" s="463"/>
      <c r="AA19" s="463"/>
      <c r="AB19" s="463"/>
      <c r="AC19" s="463"/>
      <c r="AD19" s="463"/>
      <c r="AE19" s="464"/>
      <c r="AF19" s="281"/>
      <c r="AG19" s="281"/>
      <c r="AH19" s="282"/>
    </row>
    <row r="20" spans="1:39" ht="48.6" customHeight="1" thickBot="1" x14ac:dyDescent="0.3">
      <c r="A20" s="907" t="s">
        <v>192</v>
      </c>
      <c r="B20" s="907"/>
      <c r="C20" s="907"/>
      <c r="D20" s="907"/>
      <c r="E20" s="907"/>
      <c r="F20" s="892"/>
      <c r="G20" s="893"/>
      <c r="H20" s="893"/>
      <c r="I20" s="893"/>
      <c r="J20" s="893"/>
      <c r="K20" s="893"/>
      <c r="L20" s="893"/>
      <c r="M20" s="893"/>
      <c r="N20" s="893"/>
      <c r="O20" s="893"/>
      <c r="P20" s="893"/>
      <c r="Q20" s="894"/>
      <c r="S20" s="461" t="s">
        <v>112</v>
      </c>
      <c r="T20" s="462"/>
      <c r="U20" s="463"/>
      <c r="V20" s="463"/>
      <c r="W20" s="463"/>
      <c r="X20" s="463"/>
      <c r="Y20" s="463"/>
      <c r="Z20" s="463"/>
      <c r="AA20" s="463"/>
      <c r="AB20" s="463"/>
      <c r="AC20" s="463"/>
      <c r="AD20" s="463"/>
      <c r="AE20" s="464"/>
      <c r="AF20" s="281"/>
      <c r="AG20" s="281"/>
      <c r="AH20" s="282"/>
    </row>
    <row r="21" spans="1:39" s="207" customFormat="1" ht="98.25" customHeight="1" thickTop="1" x14ac:dyDescent="0.25">
      <c r="A21" s="469" t="s">
        <v>193</v>
      </c>
      <c r="B21" s="469"/>
      <c r="C21" s="469"/>
      <c r="D21" s="469"/>
      <c r="E21" s="469"/>
      <c r="F21" s="898"/>
      <c r="G21" s="899"/>
      <c r="H21" s="899"/>
      <c r="I21" s="899"/>
      <c r="J21" s="899"/>
      <c r="K21" s="899"/>
      <c r="L21" s="899"/>
      <c r="M21" s="899"/>
      <c r="N21" s="899"/>
      <c r="O21" s="899"/>
      <c r="P21" s="899"/>
      <c r="Q21" s="900"/>
      <c r="R21" s="194"/>
      <c r="S21" s="460" t="s">
        <v>194</v>
      </c>
      <c r="T21" s="826" t="s">
        <v>131</v>
      </c>
      <c r="U21" s="827"/>
      <c r="V21" s="827"/>
      <c r="W21" s="827"/>
      <c r="X21" s="827"/>
      <c r="Y21" s="827"/>
      <c r="Z21" s="827"/>
      <c r="AA21" s="827"/>
      <c r="AB21" s="827"/>
      <c r="AC21" s="827"/>
      <c r="AD21" s="827"/>
      <c r="AE21" s="828"/>
      <c r="AF21" s="284"/>
      <c r="AG21" s="284"/>
      <c r="AH21" s="284"/>
      <c r="AI21" s="2"/>
      <c r="AJ21" s="2"/>
      <c r="AK21" s="2"/>
      <c r="AL21" s="2"/>
      <c r="AM21" s="2"/>
    </row>
    <row r="22" spans="1:39" ht="35.4" customHeight="1" x14ac:dyDescent="0.25">
      <c r="A22" s="149"/>
      <c r="B22" s="150"/>
      <c r="C22" s="150"/>
      <c r="D22" s="150"/>
      <c r="E22" s="150"/>
      <c r="F22" s="974" t="s">
        <v>195</v>
      </c>
      <c r="G22" s="974"/>
      <c r="H22" s="974"/>
      <c r="I22" s="974"/>
      <c r="J22" s="974"/>
      <c r="K22" s="974"/>
      <c r="L22" s="974"/>
      <c r="M22" s="974"/>
      <c r="N22" s="974"/>
      <c r="O22" s="974"/>
      <c r="P22" s="974"/>
      <c r="Q22" s="974"/>
      <c r="S22" s="470"/>
    </row>
    <row r="23" spans="1:39" ht="15" customHeight="1" x14ac:dyDescent="0.25">
      <c r="A23" s="471" t="s">
        <v>196</v>
      </c>
      <c r="B23" s="472"/>
      <c r="C23" s="472"/>
      <c r="D23" s="472"/>
      <c r="E23" s="473"/>
      <c r="F23" s="971" t="s">
        <v>197</v>
      </c>
      <c r="G23" s="972"/>
      <c r="H23" s="972"/>
      <c r="I23" s="972"/>
      <c r="J23" s="972"/>
      <c r="K23" s="973"/>
      <c r="L23" s="969" t="s">
        <v>198</v>
      </c>
      <c r="M23" s="970"/>
      <c r="N23" s="970"/>
      <c r="O23" s="970"/>
      <c r="P23" s="970"/>
      <c r="Q23" s="474"/>
      <c r="S23" s="220"/>
    </row>
    <row r="24" spans="1:39" ht="15" customHeight="1" x14ac:dyDescent="0.25">
      <c r="A24" s="957"/>
      <c r="B24" s="958"/>
      <c r="C24" s="958"/>
      <c r="D24" s="958"/>
      <c r="E24" s="959"/>
      <c r="F24" s="960" t="s">
        <v>199</v>
      </c>
      <c r="G24" s="958"/>
      <c r="H24" s="961" t="s">
        <v>200</v>
      </c>
      <c r="I24" s="962"/>
      <c r="J24" s="963" t="s">
        <v>201</v>
      </c>
      <c r="K24" s="964"/>
      <c r="L24" s="960" t="s">
        <v>199</v>
      </c>
      <c r="M24" s="958"/>
      <c r="N24" s="961" t="s">
        <v>200</v>
      </c>
      <c r="O24" s="962"/>
      <c r="P24" s="963" t="s">
        <v>201</v>
      </c>
      <c r="Q24" s="964"/>
      <c r="S24" s="245"/>
    </row>
    <row r="25" spans="1:39" ht="15" customHeight="1" x14ac:dyDescent="0.25">
      <c r="A25" s="156"/>
      <c r="B25" s="157" t="s">
        <v>202</v>
      </c>
      <c r="C25" s="475" t="s">
        <v>203</v>
      </c>
      <c r="D25" s="157"/>
      <c r="E25" s="154"/>
      <c r="F25" s="965"/>
      <c r="G25" s="966"/>
      <c r="H25" s="965"/>
      <c r="I25" s="966"/>
      <c r="J25" s="965"/>
      <c r="K25" s="966"/>
      <c r="L25" s="965"/>
      <c r="M25" s="966"/>
      <c r="N25" s="965"/>
      <c r="O25" s="966"/>
      <c r="P25" s="476"/>
      <c r="Q25" s="478"/>
      <c r="S25" s="470"/>
    </row>
    <row r="26" spans="1:39" ht="20.100000000000001" customHeight="1" x14ac:dyDescent="0.25">
      <c r="A26" s="247" t="s">
        <v>204</v>
      </c>
      <c r="B26" s="215"/>
      <c r="C26" s="479"/>
      <c r="E26" s="154"/>
      <c r="F26" s="967"/>
      <c r="G26" s="968"/>
      <c r="H26" s="967"/>
      <c r="I26" s="968"/>
      <c r="J26" s="967"/>
      <c r="K26" s="968"/>
      <c r="L26" s="967"/>
      <c r="M26" s="968"/>
      <c r="N26" s="967"/>
      <c r="O26" s="968"/>
      <c r="P26" s="138"/>
      <c r="Q26" s="142"/>
      <c r="S26" s="220" t="s">
        <v>117</v>
      </c>
    </row>
    <row r="27" spans="1:39" ht="20.100000000000001" customHeight="1" x14ac:dyDescent="0.25">
      <c r="A27" s="247" t="s">
        <v>205</v>
      </c>
      <c r="B27" s="215"/>
      <c r="C27" s="161"/>
      <c r="D27" s="184"/>
      <c r="E27" s="154"/>
      <c r="F27" s="840"/>
      <c r="G27" s="841"/>
      <c r="H27" s="840"/>
      <c r="I27" s="841"/>
      <c r="J27" s="840"/>
      <c r="K27" s="841"/>
      <c r="L27" s="840"/>
      <c r="M27" s="841"/>
      <c r="N27" s="840"/>
      <c r="O27" s="842"/>
      <c r="P27" s="151"/>
      <c r="Q27" s="152"/>
      <c r="S27" s="100"/>
    </row>
    <row r="28" spans="1:39" ht="20.100000000000001" customHeight="1" x14ac:dyDescent="0.25">
      <c r="A28" s="247" t="s">
        <v>206</v>
      </c>
      <c r="B28" s="215"/>
      <c r="C28" s="161"/>
      <c r="D28" s="184"/>
      <c r="E28" s="154"/>
      <c r="F28" s="840"/>
      <c r="G28" s="841"/>
      <c r="H28" s="840"/>
      <c r="I28" s="841"/>
      <c r="J28" s="840"/>
      <c r="K28" s="841"/>
      <c r="L28" s="840"/>
      <c r="M28" s="841"/>
      <c r="N28" s="840"/>
      <c r="O28" s="842"/>
      <c r="P28" s="151"/>
      <c r="Q28" s="152"/>
      <c r="S28" s="100"/>
    </row>
    <row r="29" spans="1:39" ht="20.100000000000001" customHeight="1" x14ac:dyDescent="0.25">
      <c r="A29" s="247" t="s">
        <v>207</v>
      </c>
      <c r="B29" s="248"/>
      <c r="C29" s="185"/>
      <c r="E29" s="154"/>
      <c r="F29" s="879"/>
      <c r="G29" s="841"/>
      <c r="H29" s="879"/>
      <c r="I29" s="841"/>
      <c r="J29" s="879"/>
      <c r="K29" s="841"/>
      <c r="L29" s="879"/>
      <c r="M29" s="841"/>
      <c r="N29" s="879"/>
      <c r="O29" s="841"/>
      <c r="P29" s="153"/>
      <c r="Q29" s="152"/>
      <c r="S29" s="100"/>
    </row>
    <row r="30" spans="1:39" ht="20.100000000000001" customHeight="1" x14ac:dyDescent="0.25">
      <c r="A30" s="249" t="s">
        <v>208</v>
      </c>
      <c r="B30" s="250"/>
      <c r="C30" s="186"/>
      <c r="E30" s="182"/>
      <c r="F30" s="840"/>
      <c r="G30" s="841"/>
      <c r="H30" s="840"/>
      <c r="I30" s="841"/>
      <c r="J30" s="840"/>
      <c r="K30" s="841"/>
      <c r="L30" s="840"/>
      <c r="M30" s="841"/>
      <c r="N30" s="840"/>
      <c r="O30" s="842"/>
      <c r="P30" s="151"/>
      <c r="Q30" s="152"/>
      <c r="S30" s="100"/>
    </row>
    <row r="31" spans="1:39" ht="20.100000000000001" customHeight="1" x14ac:dyDescent="0.25">
      <c r="A31" s="251" t="s">
        <v>209</v>
      </c>
      <c r="B31" s="480"/>
      <c r="C31" s="187"/>
      <c r="D31" s="481"/>
      <c r="E31" s="183"/>
      <c r="F31" s="846"/>
      <c r="G31" s="847"/>
      <c r="H31" s="846"/>
      <c r="I31" s="847"/>
      <c r="J31" s="846"/>
      <c r="K31" s="847"/>
      <c r="L31" s="849"/>
      <c r="M31" s="850"/>
      <c r="N31" s="849"/>
      <c r="O31" s="850"/>
      <c r="P31" s="139"/>
      <c r="Q31" s="143"/>
      <c r="S31" s="126"/>
    </row>
    <row r="32" spans="1:39" ht="20.100000000000001" customHeight="1" x14ac:dyDescent="0.25">
      <c r="A32" s="140"/>
      <c r="B32" s="102"/>
      <c r="C32" s="102"/>
      <c r="D32" s="102"/>
      <c r="E32" s="102"/>
      <c r="F32" s="102"/>
      <c r="G32" s="102"/>
      <c r="H32" s="102"/>
      <c r="I32" s="102"/>
      <c r="Q32" s="278"/>
    </row>
    <row r="33" spans="1:17" ht="20.100000000000001" customHeight="1" x14ac:dyDescent="0.25">
      <c r="A33" s="951" t="s">
        <v>210</v>
      </c>
      <c r="B33" s="952"/>
      <c r="C33" s="952"/>
      <c r="D33" s="952"/>
      <c r="E33" s="952"/>
      <c r="F33" s="952"/>
      <c r="G33" s="483"/>
      <c r="H33" s="484">
        <v>0</v>
      </c>
      <c r="I33" s="485"/>
      <c r="Q33" s="278"/>
    </row>
    <row r="34" spans="1:17" ht="20.100000000000001" customHeight="1" x14ac:dyDescent="0.25">
      <c r="A34" s="951" t="s">
        <v>211</v>
      </c>
      <c r="B34" s="953"/>
      <c r="C34" s="953"/>
      <c r="D34" s="953"/>
      <c r="E34" s="953"/>
      <c r="F34" s="953"/>
      <c r="G34" s="483"/>
      <c r="H34" s="484">
        <v>0</v>
      </c>
      <c r="I34" s="485"/>
      <c r="Q34" s="278"/>
    </row>
    <row r="35" spans="1:17" ht="20.100000000000001" customHeight="1" x14ac:dyDescent="0.25">
      <c r="A35" s="951" t="s">
        <v>212</v>
      </c>
      <c r="B35" s="952"/>
      <c r="C35" s="952"/>
      <c r="D35" s="952"/>
      <c r="E35" s="952"/>
      <c r="F35" s="952"/>
      <c r="G35" s="483"/>
      <c r="H35" s="484">
        <v>0</v>
      </c>
      <c r="I35" s="485"/>
      <c r="Q35" s="278"/>
    </row>
    <row r="36" spans="1:17" ht="20.100000000000001" customHeight="1" x14ac:dyDescent="0.25">
      <c r="A36" s="951" t="s">
        <v>213</v>
      </c>
      <c r="B36" s="952"/>
      <c r="C36" s="952"/>
      <c r="D36" s="952"/>
      <c r="E36" s="952"/>
      <c r="F36" s="952"/>
      <c r="G36" s="483"/>
      <c r="H36" s="484">
        <v>0</v>
      </c>
      <c r="I36" s="485"/>
      <c r="Q36" s="278"/>
    </row>
    <row r="37" spans="1:17" ht="20.100000000000001" customHeight="1" x14ac:dyDescent="0.25">
      <c r="A37" s="951" t="s">
        <v>214</v>
      </c>
      <c r="B37" s="952"/>
      <c r="C37" s="952"/>
      <c r="D37" s="952"/>
      <c r="E37" s="952"/>
      <c r="F37" s="952"/>
      <c r="G37" s="483"/>
      <c r="H37" s="484">
        <v>0</v>
      </c>
      <c r="I37" s="485"/>
      <c r="Q37" s="278"/>
    </row>
    <row r="38" spans="1:17" ht="15" customHeight="1" x14ac:dyDescent="0.25">
      <c r="A38" s="486"/>
      <c r="B38" s="487"/>
      <c r="C38" s="487"/>
      <c r="D38" s="487"/>
      <c r="E38" s="487"/>
      <c r="F38" s="487"/>
      <c r="G38" s="487"/>
      <c r="H38" s="488"/>
      <c r="I38" s="487"/>
      <c r="Q38" s="278"/>
    </row>
    <row r="39" spans="1:17" ht="15" customHeight="1" x14ac:dyDescent="0.25">
      <c r="A39" s="955" t="s">
        <v>215</v>
      </c>
      <c r="B39" s="956"/>
      <c r="C39" s="956"/>
      <c r="D39" s="956"/>
      <c r="E39" s="956"/>
      <c r="F39" s="956"/>
      <c r="G39" s="277"/>
      <c r="H39" s="285"/>
      <c r="I39" s="277"/>
      <c r="J39" s="286"/>
      <c r="K39" s="286"/>
      <c r="L39" s="286"/>
      <c r="M39" s="286"/>
      <c r="N39" s="286"/>
      <c r="O39" s="286"/>
      <c r="P39" s="286"/>
      <c r="Q39" s="278"/>
    </row>
    <row r="40" spans="1:17" ht="20.100000000000001" customHeight="1" x14ac:dyDescent="0.25">
      <c r="A40" s="489" t="s">
        <v>216</v>
      </c>
      <c r="B40" s="482"/>
      <c r="C40" s="482"/>
      <c r="D40" s="482"/>
      <c r="E40" s="482"/>
      <c r="F40" s="482"/>
      <c r="G40" s="490"/>
      <c r="H40" s="490"/>
      <c r="I40" s="485"/>
      <c r="Q40" s="278"/>
    </row>
    <row r="41" spans="1:17" ht="20.100000000000001" customHeight="1" x14ac:dyDescent="0.25">
      <c r="A41" s="489" t="s">
        <v>217</v>
      </c>
      <c r="B41" s="482"/>
      <c r="C41" s="482"/>
      <c r="D41" s="482"/>
      <c r="E41" s="482"/>
      <c r="F41" s="482"/>
      <c r="G41" s="490"/>
      <c r="H41" s="484">
        <v>0</v>
      </c>
      <c r="I41" s="485"/>
      <c r="Q41" s="278"/>
    </row>
    <row r="42" spans="1:17" ht="20.100000000000001" customHeight="1" x14ac:dyDescent="0.25">
      <c r="A42" s="951" t="s">
        <v>218</v>
      </c>
      <c r="B42" s="952"/>
      <c r="C42" s="952"/>
      <c r="D42" s="952"/>
      <c r="E42" s="952"/>
      <c r="F42" s="952"/>
      <c r="G42" s="490"/>
      <c r="H42" s="484">
        <v>0</v>
      </c>
      <c r="I42" s="485"/>
      <c r="Q42" s="278"/>
    </row>
    <row r="43" spans="1:17" ht="20.100000000000001" customHeight="1" x14ac:dyDescent="0.25">
      <c r="A43" s="489" t="s">
        <v>219</v>
      </c>
      <c r="B43" s="482"/>
      <c r="C43" s="482"/>
      <c r="D43" s="482"/>
      <c r="E43" s="482"/>
      <c r="F43" s="482"/>
      <c r="G43" s="490"/>
      <c r="H43" s="484">
        <v>0</v>
      </c>
      <c r="I43" s="485"/>
      <c r="Q43" s="278"/>
    </row>
    <row r="44" spans="1:17" ht="20.100000000000001" customHeight="1" x14ac:dyDescent="0.25">
      <c r="A44" s="489" t="s">
        <v>220</v>
      </c>
      <c r="B44" s="482"/>
      <c r="C44" s="482"/>
      <c r="D44" s="482"/>
      <c r="E44" s="482"/>
      <c r="F44" s="482"/>
      <c r="G44" s="490"/>
      <c r="H44" s="484">
        <v>0</v>
      </c>
      <c r="I44" s="485"/>
      <c r="Q44" s="278"/>
    </row>
    <row r="45" spans="1:17" ht="20.100000000000001" customHeight="1" x14ac:dyDescent="0.25">
      <c r="A45" s="951" t="s">
        <v>149</v>
      </c>
      <c r="B45" s="952"/>
      <c r="C45" s="952"/>
      <c r="D45" s="952"/>
      <c r="E45" s="952"/>
      <c r="F45" s="952"/>
      <c r="G45" s="490"/>
      <c r="H45" s="484">
        <v>0</v>
      </c>
      <c r="I45" s="485"/>
      <c r="Q45" s="278"/>
    </row>
    <row r="46" spans="1:17" ht="20.100000000000001" customHeight="1" x14ac:dyDescent="0.25">
      <c r="A46" s="951" t="s">
        <v>221</v>
      </c>
      <c r="B46" s="952"/>
      <c r="C46" s="952"/>
      <c r="D46" s="952"/>
      <c r="E46" s="952"/>
      <c r="F46" s="952"/>
      <c r="G46" s="491"/>
      <c r="H46" s="484">
        <v>0</v>
      </c>
      <c r="I46" s="485"/>
      <c r="Q46" s="278"/>
    </row>
    <row r="47" spans="1:17" ht="20.100000000000001" customHeight="1" x14ac:dyDescent="0.25">
      <c r="A47" s="951" t="s">
        <v>222</v>
      </c>
      <c r="B47" s="952"/>
      <c r="C47" s="952"/>
      <c r="D47" s="952"/>
      <c r="E47" s="952"/>
      <c r="F47" s="952"/>
      <c r="G47" s="491"/>
      <c r="H47" s="484">
        <v>0</v>
      </c>
      <c r="I47" s="485"/>
      <c r="Q47" s="278"/>
    </row>
    <row r="48" spans="1:17" ht="15.6" thickBot="1" x14ac:dyDescent="0.3">
      <c r="A48" s="140"/>
      <c r="B48" s="102"/>
      <c r="C48" s="102"/>
      <c r="D48" s="102"/>
      <c r="E48" s="102"/>
      <c r="F48" s="102"/>
      <c r="G48" s="102"/>
      <c r="H48" s="102"/>
      <c r="I48" s="102"/>
      <c r="J48" s="102"/>
      <c r="K48" s="102"/>
      <c r="L48" s="102"/>
      <c r="M48" s="102"/>
      <c r="N48" s="102"/>
      <c r="O48" s="102"/>
      <c r="P48" s="102"/>
      <c r="Q48" s="278"/>
    </row>
    <row r="49" spans="1:37" hidden="1" x14ac:dyDescent="0.25">
      <c r="A49" s="954" t="s">
        <v>223</v>
      </c>
      <c r="B49" s="832"/>
      <c r="C49" s="832"/>
      <c r="D49" s="832"/>
      <c r="E49" s="832"/>
      <c r="F49" s="144" t="s">
        <v>224</v>
      </c>
      <c r="G49" s="144"/>
      <c r="H49" s="144"/>
      <c r="I49" s="144"/>
      <c r="J49" s="144"/>
      <c r="K49" s="144"/>
      <c r="L49" s="144"/>
      <c r="M49" s="144"/>
      <c r="N49" s="144"/>
      <c r="O49" s="144"/>
      <c r="P49" s="492"/>
      <c r="Q49" s="278"/>
    </row>
    <row r="50" spans="1:37" hidden="1" x14ac:dyDescent="0.25">
      <c r="B50" s="75"/>
      <c r="C50" s="75"/>
      <c r="D50" s="75"/>
      <c r="E50" s="75"/>
      <c r="F50" s="853" t="s">
        <v>225</v>
      </c>
      <c r="G50" s="853"/>
      <c r="H50" s="832"/>
      <c r="I50" s="832"/>
      <c r="J50" s="832"/>
      <c r="K50" s="832"/>
      <c r="L50" s="490" t="s">
        <v>226</v>
      </c>
      <c r="M50" s="490"/>
      <c r="N50" s="490"/>
      <c r="O50" s="490"/>
      <c r="P50" s="490"/>
      <c r="Q50" s="278"/>
    </row>
    <row r="51" spans="1:37" hidden="1" x14ac:dyDescent="0.25">
      <c r="A51" s="832"/>
      <c r="B51" s="832"/>
      <c r="C51" s="832"/>
      <c r="D51" s="832"/>
      <c r="E51" s="832"/>
      <c r="F51" s="493" t="s">
        <v>227</v>
      </c>
      <c r="G51" s="477"/>
      <c r="H51" s="494"/>
      <c r="I51" s="494"/>
      <c r="J51" s="494"/>
      <c r="K51" s="494"/>
      <c r="L51" s="495" t="s">
        <v>228</v>
      </c>
      <c r="M51" s="495"/>
      <c r="N51" s="495"/>
      <c r="O51" s="495"/>
      <c r="P51" s="495"/>
      <c r="Q51" s="278"/>
    </row>
    <row r="52" spans="1:37" hidden="1" x14ac:dyDescent="0.25">
      <c r="A52" s="832" t="s">
        <v>229</v>
      </c>
      <c r="B52" s="832"/>
      <c r="C52" s="832"/>
      <c r="D52" s="832"/>
      <c r="E52" s="832"/>
      <c r="F52" s="155" t="s">
        <v>230</v>
      </c>
      <c r="G52" s="477"/>
      <c r="H52" s="494"/>
      <c r="I52" s="494"/>
      <c r="J52" s="494"/>
      <c r="K52" s="494"/>
      <c r="L52" s="92" t="s">
        <v>230</v>
      </c>
    </row>
    <row r="53" spans="1:37" hidden="1" x14ac:dyDescent="0.25">
      <c r="A53" s="832" t="s">
        <v>146</v>
      </c>
      <c r="B53" s="832"/>
      <c r="C53" s="832"/>
      <c r="D53" s="832"/>
      <c r="E53" s="832"/>
      <c r="F53" s="496" t="s">
        <v>231</v>
      </c>
      <c r="G53" s="497"/>
      <c r="H53" s="498"/>
      <c r="I53" s="498"/>
      <c r="J53" s="498"/>
      <c r="K53" s="498"/>
      <c r="L53" s="499" t="s">
        <v>231</v>
      </c>
      <c r="M53" s="490"/>
      <c r="N53" s="490"/>
      <c r="O53" s="490"/>
      <c r="P53" s="490"/>
      <c r="Q53" s="278"/>
    </row>
    <row r="54" spans="1:37" hidden="1" x14ac:dyDescent="0.25">
      <c r="A54" s="832" t="s">
        <v>232</v>
      </c>
      <c r="B54" s="832"/>
      <c r="C54" s="832"/>
      <c r="D54" s="832"/>
      <c r="E54" s="832"/>
      <c r="F54" s="496" t="s">
        <v>233</v>
      </c>
      <c r="G54" s="497"/>
      <c r="H54" s="498"/>
      <c r="I54" s="498"/>
      <c r="J54" s="498"/>
      <c r="K54" s="498"/>
      <c r="L54" s="491" t="s">
        <v>233</v>
      </c>
      <c r="M54" s="490"/>
      <c r="N54" s="490"/>
      <c r="O54" s="490"/>
      <c r="P54" s="490"/>
      <c r="Q54" s="278"/>
    </row>
    <row r="55" spans="1:37" hidden="1" x14ac:dyDescent="0.25">
      <c r="A55" s="832" t="s">
        <v>234</v>
      </c>
      <c r="B55" s="832"/>
      <c r="C55" s="832"/>
      <c r="D55" s="832"/>
      <c r="E55" s="832"/>
      <c r="F55" s="500" t="s">
        <v>235</v>
      </c>
      <c r="G55" s="497"/>
      <c r="H55" s="498"/>
      <c r="I55" s="498"/>
      <c r="J55" s="498"/>
      <c r="K55" s="498"/>
      <c r="L55" s="501" t="s">
        <v>235</v>
      </c>
      <c r="M55" s="490"/>
      <c r="N55" s="490"/>
      <c r="O55" s="490"/>
      <c r="P55" s="490"/>
      <c r="Q55" s="278"/>
    </row>
    <row r="56" spans="1:37" hidden="1" x14ac:dyDescent="0.25">
      <c r="A56" s="832" t="s">
        <v>236</v>
      </c>
      <c r="B56" s="832"/>
      <c r="C56" s="832"/>
      <c r="D56" s="832"/>
      <c r="E56" s="832"/>
      <c r="F56" s="500" t="s">
        <v>231</v>
      </c>
      <c r="G56" s="497"/>
      <c r="H56" s="498"/>
      <c r="I56" s="498"/>
      <c r="J56" s="498"/>
      <c r="K56" s="498"/>
      <c r="L56" s="501" t="s">
        <v>231</v>
      </c>
      <c r="M56" s="490"/>
      <c r="N56" s="490"/>
      <c r="O56" s="490"/>
      <c r="P56" s="490"/>
      <c r="Q56" s="278"/>
    </row>
    <row r="57" spans="1:37" hidden="1" x14ac:dyDescent="0.25">
      <c r="A57" s="832" t="s">
        <v>237</v>
      </c>
      <c r="B57" s="832"/>
      <c r="C57" s="832"/>
      <c r="D57" s="832"/>
      <c r="E57" s="832"/>
      <c r="F57" s="500" t="s">
        <v>238</v>
      </c>
      <c r="G57" s="497"/>
      <c r="H57" s="498"/>
      <c r="I57" s="498"/>
      <c r="J57" s="498"/>
      <c r="K57" s="498"/>
      <c r="L57" s="501" t="s">
        <v>238</v>
      </c>
      <c r="M57" s="490"/>
      <c r="N57" s="490"/>
      <c r="O57" s="490"/>
      <c r="P57" s="490"/>
      <c r="Q57" s="278"/>
    </row>
    <row r="58" spans="1:37" hidden="1" x14ac:dyDescent="0.25">
      <c r="A58" s="832" t="s">
        <v>239</v>
      </c>
      <c r="B58" s="832"/>
      <c r="C58" s="832"/>
      <c r="D58" s="832"/>
      <c r="E58" s="832"/>
      <c r="F58" s="500" t="s">
        <v>240</v>
      </c>
      <c r="G58" s="497"/>
      <c r="H58" s="498"/>
      <c r="I58" s="498"/>
      <c r="J58" s="498"/>
      <c r="K58" s="498"/>
      <c r="L58" s="501" t="s">
        <v>240</v>
      </c>
      <c r="M58" s="490"/>
      <c r="N58" s="490"/>
      <c r="O58" s="490"/>
      <c r="P58" s="490"/>
      <c r="Q58" s="278"/>
    </row>
    <row r="59" spans="1:37" hidden="1" x14ac:dyDescent="0.25">
      <c r="A59" s="832" t="s">
        <v>241</v>
      </c>
      <c r="B59" s="832"/>
      <c r="C59" s="832"/>
      <c r="D59" s="832"/>
      <c r="E59" s="832"/>
      <c r="F59" s="500" t="s">
        <v>242</v>
      </c>
      <c r="G59" s="497"/>
      <c r="H59" s="498"/>
      <c r="I59" s="498"/>
      <c r="J59" s="498"/>
      <c r="K59" s="498"/>
      <c r="L59" s="501" t="s">
        <v>242</v>
      </c>
      <c r="M59" s="490"/>
      <c r="N59" s="490"/>
      <c r="O59" s="490"/>
      <c r="P59" s="490"/>
      <c r="Q59" s="278"/>
    </row>
    <row r="60" spans="1:37" hidden="1" x14ac:dyDescent="0.25">
      <c r="A60" s="832" t="s">
        <v>152</v>
      </c>
      <c r="B60" s="832"/>
      <c r="C60" s="832"/>
      <c r="D60" s="832"/>
      <c r="E60" s="832"/>
      <c r="F60" s="500" t="s">
        <v>243</v>
      </c>
      <c r="G60" s="497"/>
      <c r="H60" s="498"/>
      <c r="I60" s="498"/>
      <c r="J60" s="498"/>
      <c r="K60" s="498"/>
      <c r="L60" s="501"/>
      <c r="M60" s="490"/>
      <c r="N60" s="490"/>
      <c r="O60" s="490"/>
      <c r="P60" s="490"/>
      <c r="Q60" s="278"/>
    </row>
    <row r="61" spans="1:37" hidden="1" x14ac:dyDescent="0.25">
      <c r="A61" s="832" t="s">
        <v>244</v>
      </c>
      <c r="B61" s="832"/>
      <c r="C61" s="832"/>
      <c r="D61" s="832"/>
      <c r="E61" s="832"/>
      <c r="F61" s="500" t="s">
        <v>245</v>
      </c>
      <c r="G61" s="497"/>
      <c r="H61" s="498"/>
      <c r="I61" s="498"/>
      <c r="J61" s="498"/>
      <c r="K61" s="498"/>
      <c r="L61" s="501"/>
      <c r="M61" s="490"/>
      <c r="N61" s="490"/>
      <c r="O61" s="490"/>
      <c r="P61" s="490"/>
      <c r="Q61" s="278"/>
    </row>
    <row r="62" spans="1:37" ht="15.6" hidden="1" thickBot="1" x14ac:dyDescent="0.3">
      <c r="A62" s="853" t="s">
        <v>246</v>
      </c>
      <c r="B62" s="853"/>
      <c r="C62" s="853"/>
      <c r="D62" s="853"/>
      <c r="E62" s="853"/>
      <c r="F62" s="502" t="s">
        <v>247</v>
      </c>
      <c r="G62" s="503"/>
      <c r="H62" s="504"/>
      <c r="I62" s="504"/>
      <c r="J62" s="504"/>
      <c r="K62" s="504"/>
      <c r="L62" s="505"/>
      <c r="M62" s="487"/>
      <c r="N62" s="487"/>
      <c r="O62" s="487"/>
      <c r="P62" s="487"/>
      <c r="Q62" s="278"/>
    </row>
    <row r="63" spans="1:37" s="207" customFormat="1" x14ac:dyDescent="0.25">
      <c r="A63" s="851" t="s">
        <v>248</v>
      </c>
      <c r="B63" s="852"/>
      <c r="C63" s="852"/>
      <c r="D63" s="852"/>
      <c r="E63" s="852"/>
      <c r="F63" s="209"/>
      <c r="G63" s="210"/>
      <c r="H63" s="210"/>
      <c r="I63" s="210"/>
      <c r="J63" s="210"/>
      <c r="K63" s="210"/>
      <c r="L63" s="210"/>
      <c r="M63" s="210"/>
      <c r="N63" s="210"/>
      <c r="O63" s="210"/>
      <c r="P63" s="239"/>
      <c r="Q63" s="278"/>
      <c r="R63" s="279"/>
      <c r="S63" s="101"/>
      <c r="T63" s="92"/>
      <c r="U63" s="92"/>
      <c r="V63" s="92"/>
      <c r="W63" s="92"/>
      <c r="X63" s="92"/>
      <c r="Y63" s="92"/>
      <c r="Z63" s="92"/>
      <c r="AA63" s="92"/>
      <c r="AB63" s="92"/>
      <c r="AC63" s="92"/>
      <c r="AD63" s="92"/>
      <c r="AE63" s="92"/>
      <c r="AF63" s="92"/>
      <c r="AG63" s="92"/>
      <c r="AH63" s="2"/>
      <c r="AI63" s="2"/>
      <c r="AJ63" s="2"/>
      <c r="AK63" s="2"/>
    </row>
    <row r="64" spans="1:37" x14ac:dyDescent="0.25">
      <c r="A64" s="983" t="s">
        <v>249</v>
      </c>
      <c r="B64" s="984"/>
      <c r="C64" s="984"/>
      <c r="D64" s="984"/>
      <c r="E64" s="985"/>
      <c r="F64" s="854"/>
      <c r="G64" s="855"/>
      <c r="H64" s="855"/>
      <c r="I64" s="855"/>
      <c r="J64" s="855"/>
      <c r="K64" s="855"/>
      <c r="L64" s="855"/>
      <c r="M64" s="855"/>
      <c r="N64" s="855"/>
      <c r="O64" s="855"/>
      <c r="P64" s="856"/>
    </row>
    <row r="65" spans="1:37" ht="15.6" thickBot="1" x14ac:dyDescent="0.3">
      <c r="A65" s="983" t="s">
        <v>250</v>
      </c>
      <c r="B65" s="984"/>
      <c r="C65" s="984"/>
      <c r="D65" s="984"/>
      <c r="E65" s="985"/>
      <c r="F65" s="980"/>
      <c r="G65" s="981"/>
      <c r="H65" s="981"/>
      <c r="I65" s="981"/>
      <c r="J65" s="981"/>
      <c r="K65" s="981"/>
      <c r="L65" s="981"/>
      <c r="M65" s="981"/>
      <c r="N65" s="981"/>
      <c r="O65" s="981"/>
      <c r="P65" s="982"/>
    </row>
    <row r="66" spans="1:37" s="207" customFormat="1" ht="30" customHeight="1" thickBot="1" x14ac:dyDescent="0.3">
      <c r="A66" s="208" t="s">
        <v>251</v>
      </c>
      <c r="B66" s="208"/>
      <c r="C66" s="208"/>
      <c r="D66" s="208"/>
      <c r="E66" s="208"/>
      <c r="F66" s="238"/>
      <c r="G66" s="238"/>
      <c r="H66" s="238"/>
      <c r="I66" s="238"/>
      <c r="J66" s="238"/>
      <c r="K66" s="238"/>
      <c r="L66" s="238"/>
      <c r="M66" s="238"/>
      <c r="N66" s="238"/>
      <c r="O66" s="238"/>
      <c r="P66" s="506"/>
      <c r="Q66" s="278"/>
      <c r="R66" s="92"/>
      <c r="S66" s="101"/>
      <c r="T66" s="92"/>
      <c r="U66" s="92"/>
      <c r="V66" s="92"/>
      <c r="W66" s="92"/>
      <c r="X66" s="92"/>
      <c r="Y66" s="92"/>
      <c r="Z66" s="92"/>
      <c r="AA66" s="92"/>
      <c r="AB66" s="92"/>
      <c r="AC66" s="92"/>
      <c r="AD66" s="92"/>
      <c r="AE66" s="92"/>
      <c r="AF66" s="92"/>
      <c r="AG66" s="92"/>
      <c r="AH66" s="2"/>
      <c r="AI66" s="2"/>
      <c r="AJ66" s="2"/>
      <c r="AK66" s="2"/>
    </row>
    <row r="67" spans="1:37" ht="15" customHeight="1" x14ac:dyDescent="0.25">
      <c r="A67" s="253" t="s">
        <v>252</v>
      </c>
      <c r="B67" s="254"/>
      <c r="C67" s="254"/>
      <c r="D67" s="254"/>
      <c r="E67" s="254"/>
      <c r="F67" s="254"/>
      <c r="G67" s="254"/>
      <c r="H67" s="254"/>
      <c r="I67" s="254"/>
      <c r="J67" s="254"/>
      <c r="K67" s="254"/>
      <c r="L67" s="254"/>
      <c r="M67" s="254"/>
      <c r="N67" s="254"/>
      <c r="O67" s="254"/>
      <c r="P67" s="255"/>
      <c r="Q67" s="278"/>
    </row>
    <row r="68" spans="1:37" ht="40.5" customHeight="1" x14ac:dyDescent="0.25">
      <c r="A68" s="990" t="s">
        <v>253</v>
      </c>
      <c r="B68" s="990"/>
      <c r="C68" s="990"/>
      <c r="D68" s="990"/>
      <c r="E68" s="990"/>
      <c r="F68" s="991" t="s">
        <v>254</v>
      </c>
      <c r="G68" s="991"/>
      <c r="H68" s="991"/>
      <c r="I68" s="991"/>
      <c r="J68" s="991"/>
      <c r="K68" s="991"/>
      <c r="L68" s="991"/>
      <c r="M68" s="991"/>
      <c r="N68" s="848" t="s">
        <v>255</v>
      </c>
      <c r="O68" s="848"/>
      <c r="P68" s="507" t="s">
        <v>256</v>
      </c>
      <c r="Q68" s="278"/>
    </row>
    <row r="69" spans="1:37" ht="20.100000000000001" customHeight="1" x14ac:dyDescent="0.25">
      <c r="A69" s="857" t="s">
        <v>174</v>
      </c>
      <c r="B69" s="858"/>
      <c r="C69" s="858"/>
      <c r="D69" s="858"/>
      <c r="E69" s="858"/>
      <c r="F69" s="993"/>
      <c r="G69" s="993"/>
      <c r="H69" s="993"/>
      <c r="I69" s="993"/>
      <c r="J69" s="993"/>
      <c r="K69" s="993"/>
      <c r="L69" s="993"/>
      <c r="M69" s="993"/>
      <c r="N69" s="994"/>
      <c r="O69" s="994"/>
      <c r="P69" s="137"/>
      <c r="Q69" s="278"/>
    </row>
    <row r="70" spans="1:37" ht="20.100000000000001" customHeight="1" x14ac:dyDescent="0.25">
      <c r="A70" s="844" t="s">
        <v>257</v>
      </c>
      <c r="B70" s="845"/>
      <c r="C70" s="845"/>
      <c r="D70" s="845"/>
      <c r="E70" s="845"/>
      <c r="F70" s="836"/>
      <c r="G70" s="836"/>
      <c r="H70" s="836"/>
      <c r="I70" s="836"/>
      <c r="J70" s="836"/>
      <c r="K70" s="836"/>
      <c r="L70" s="836"/>
      <c r="M70" s="836"/>
      <c r="N70" s="835"/>
      <c r="O70" s="835"/>
      <c r="P70" s="509"/>
      <c r="Q70" s="278"/>
    </row>
    <row r="71" spans="1:37" ht="20.100000000000001" customHeight="1" x14ac:dyDescent="0.25">
      <c r="A71" s="844" t="s">
        <v>258</v>
      </c>
      <c r="B71" s="845"/>
      <c r="C71" s="845"/>
      <c r="D71" s="845"/>
      <c r="E71" s="845"/>
      <c r="F71" s="836"/>
      <c r="G71" s="836"/>
      <c r="H71" s="836"/>
      <c r="I71" s="836"/>
      <c r="J71" s="836"/>
      <c r="K71" s="836"/>
      <c r="L71" s="836"/>
      <c r="M71" s="836"/>
      <c r="N71" s="835"/>
      <c r="O71" s="835"/>
      <c r="P71" s="509"/>
      <c r="Q71" s="278"/>
    </row>
    <row r="72" spans="1:37" ht="20.100000000000001" customHeight="1" x14ac:dyDescent="0.25">
      <c r="A72" s="843" t="s">
        <v>220</v>
      </c>
      <c r="B72" s="843"/>
      <c r="C72" s="843"/>
      <c r="D72" s="844"/>
      <c r="E72" s="508"/>
      <c r="F72" s="861"/>
      <c r="G72" s="862"/>
      <c r="H72" s="862"/>
      <c r="I72" s="862"/>
      <c r="J72" s="862"/>
      <c r="K72" s="862"/>
      <c r="L72" s="862"/>
      <c r="M72" s="863"/>
      <c r="N72" s="859"/>
      <c r="O72" s="860"/>
      <c r="P72" s="509"/>
      <c r="Q72" s="278"/>
    </row>
    <row r="73" spans="1:37" ht="20.100000000000001" customHeight="1" x14ac:dyDescent="0.25">
      <c r="A73" s="843" t="s">
        <v>259</v>
      </c>
      <c r="B73" s="843"/>
      <c r="C73" s="843"/>
      <c r="D73" s="844"/>
      <c r="E73" s="508"/>
      <c r="F73" s="861"/>
      <c r="G73" s="862"/>
      <c r="H73" s="862"/>
      <c r="I73" s="862"/>
      <c r="J73" s="862"/>
      <c r="K73" s="862"/>
      <c r="L73" s="862"/>
      <c r="M73" s="863"/>
      <c r="N73" s="859"/>
      <c r="O73" s="860"/>
      <c r="P73" s="509"/>
      <c r="Q73" s="278"/>
    </row>
    <row r="74" spans="1:37" ht="20.100000000000001" customHeight="1" x14ac:dyDescent="0.25">
      <c r="A74" s="844" t="s">
        <v>260</v>
      </c>
      <c r="B74" s="845"/>
      <c r="C74" s="845"/>
      <c r="D74" s="845"/>
      <c r="E74" s="845"/>
      <c r="F74" s="836"/>
      <c r="G74" s="836"/>
      <c r="H74" s="836"/>
      <c r="I74" s="836"/>
      <c r="J74" s="836"/>
      <c r="K74" s="836"/>
      <c r="L74" s="836"/>
      <c r="M74" s="836"/>
      <c r="N74" s="835"/>
      <c r="O74" s="835"/>
      <c r="P74" s="509"/>
      <c r="Q74" s="278"/>
    </row>
    <row r="75" spans="1:37" ht="20.100000000000001" customHeight="1" x14ac:dyDescent="0.25">
      <c r="A75" s="844" t="s">
        <v>261</v>
      </c>
      <c r="B75" s="845"/>
      <c r="C75" s="845"/>
      <c r="D75" s="845"/>
      <c r="E75" s="845"/>
      <c r="F75" s="836"/>
      <c r="G75" s="836"/>
      <c r="H75" s="836"/>
      <c r="I75" s="836"/>
      <c r="J75" s="836"/>
      <c r="K75" s="836"/>
      <c r="L75" s="836"/>
      <c r="M75" s="836"/>
      <c r="N75" s="835"/>
      <c r="O75" s="835"/>
      <c r="P75" s="509"/>
      <c r="Q75" s="278"/>
    </row>
    <row r="76" spans="1:37" ht="20.100000000000001" customHeight="1" x14ac:dyDescent="0.25">
      <c r="A76" s="844" t="s">
        <v>262</v>
      </c>
      <c r="B76" s="845"/>
      <c r="C76" s="845"/>
      <c r="D76" s="845"/>
      <c r="E76" s="845"/>
      <c r="F76" s="836"/>
      <c r="G76" s="836"/>
      <c r="H76" s="836"/>
      <c r="I76" s="836"/>
      <c r="J76" s="836"/>
      <c r="K76" s="836"/>
      <c r="L76" s="836"/>
      <c r="M76" s="836"/>
      <c r="N76" s="835"/>
      <c r="O76" s="835"/>
      <c r="P76" s="509"/>
      <c r="Q76" s="278"/>
    </row>
    <row r="77" spans="1:37" ht="20.100000000000001" customHeight="1" x14ac:dyDescent="0.25">
      <c r="A77" s="866" t="s">
        <v>263</v>
      </c>
      <c r="B77" s="845"/>
      <c r="C77" s="845"/>
      <c r="D77" s="845"/>
      <c r="E77" s="845"/>
      <c r="F77" s="836"/>
      <c r="G77" s="836"/>
      <c r="H77" s="836"/>
      <c r="I77" s="836"/>
      <c r="J77" s="836"/>
      <c r="K77" s="836"/>
      <c r="L77" s="836"/>
      <c r="M77" s="836"/>
      <c r="N77" s="835"/>
      <c r="O77" s="835"/>
      <c r="P77" s="509"/>
      <c r="Q77" s="278"/>
    </row>
    <row r="78" spans="1:37" ht="20.100000000000001" customHeight="1" thickBot="1" x14ac:dyDescent="0.3">
      <c r="A78" s="877" t="s">
        <v>263</v>
      </c>
      <c r="B78" s="878"/>
      <c r="C78" s="878"/>
      <c r="D78" s="878"/>
      <c r="E78" s="878"/>
      <c r="F78" s="992"/>
      <c r="G78" s="992"/>
      <c r="H78" s="992"/>
      <c r="I78" s="992"/>
      <c r="J78" s="992"/>
      <c r="K78" s="992"/>
      <c r="L78" s="992"/>
      <c r="M78" s="992"/>
      <c r="N78" s="871"/>
      <c r="O78" s="871"/>
      <c r="P78" s="510"/>
      <c r="Q78" s="278"/>
    </row>
    <row r="79" spans="1:37" ht="20.100000000000001" customHeight="1" thickTop="1" thickBot="1" x14ac:dyDescent="0.3">
      <c r="A79" s="867" t="s">
        <v>264</v>
      </c>
      <c r="B79" s="868"/>
      <c r="C79" s="868"/>
      <c r="D79" s="868"/>
      <c r="E79" s="868"/>
      <c r="F79" s="869"/>
      <c r="G79" s="839"/>
      <c r="H79" s="839"/>
      <c r="I79" s="839"/>
      <c r="J79" s="839"/>
      <c r="K79" s="839"/>
      <c r="L79" s="839"/>
      <c r="M79" s="839"/>
      <c r="N79" s="870"/>
      <c r="O79" s="870"/>
      <c r="P79" s="135"/>
      <c r="Q79" s="278"/>
    </row>
    <row r="80" spans="1:37" ht="20.100000000000001" customHeight="1" thickTop="1" thickBot="1" x14ac:dyDescent="0.3">
      <c r="A80" s="867" t="s">
        <v>265</v>
      </c>
      <c r="B80" s="868"/>
      <c r="C80" s="868"/>
      <c r="D80" s="868"/>
      <c r="E80" s="868"/>
      <c r="F80" s="838"/>
      <c r="G80" s="839"/>
      <c r="H80" s="839"/>
      <c r="I80" s="839"/>
      <c r="J80" s="839"/>
      <c r="K80" s="839"/>
      <c r="L80" s="839"/>
      <c r="M80" s="839"/>
      <c r="N80" s="870"/>
      <c r="O80" s="870"/>
      <c r="P80" s="135"/>
      <c r="Q80" s="278"/>
    </row>
    <row r="81" spans="1:37" ht="20.100000000000001" customHeight="1" thickTop="1" thickBot="1" x14ac:dyDescent="0.3">
      <c r="A81" s="867" t="s">
        <v>266</v>
      </c>
      <c r="B81" s="868"/>
      <c r="C81" s="868"/>
      <c r="D81" s="868"/>
      <c r="E81" s="868"/>
      <c r="F81" s="838"/>
      <c r="G81" s="839"/>
      <c r="H81" s="839"/>
      <c r="I81" s="839"/>
      <c r="J81" s="839"/>
      <c r="K81" s="839"/>
      <c r="L81" s="839"/>
      <c r="M81" s="839"/>
      <c r="N81" s="870"/>
      <c r="O81" s="870"/>
      <c r="P81" s="135"/>
      <c r="Q81" s="278"/>
    </row>
    <row r="82" spans="1:37" ht="15" customHeight="1" thickTop="1" thickBot="1" x14ac:dyDescent="0.3">
      <c r="A82" s="134"/>
      <c r="B82" s="134"/>
      <c r="C82" s="134"/>
      <c r="D82" s="134"/>
      <c r="E82" s="134"/>
      <c r="F82" s="134"/>
      <c r="G82" s="134"/>
      <c r="H82" s="134"/>
      <c r="I82" s="134"/>
      <c r="J82" s="134"/>
      <c r="K82" s="134"/>
      <c r="L82" s="134"/>
      <c r="M82" s="134"/>
      <c r="N82" s="134"/>
      <c r="O82" s="134"/>
      <c r="P82" s="134"/>
      <c r="Q82" s="278"/>
    </row>
    <row r="83" spans="1:37" ht="15" customHeight="1" x14ac:dyDescent="0.25">
      <c r="A83" s="872" t="s">
        <v>267</v>
      </c>
      <c r="B83" s="873"/>
      <c r="C83" s="873"/>
      <c r="D83" s="873"/>
      <c r="E83" s="873"/>
      <c r="F83" s="874"/>
      <c r="G83" s="875"/>
      <c r="H83" s="875"/>
      <c r="I83" s="875"/>
      <c r="J83" s="875"/>
      <c r="K83" s="875"/>
      <c r="L83" s="875"/>
      <c r="M83" s="875"/>
      <c r="N83" s="256"/>
      <c r="O83" s="256"/>
      <c r="P83" s="257"/>
      <c r="Q83" s="278"/>
    </row>
    <row r="84" spans="1:37" ht="30.6" customHeight="1" x14ac:dyDescent="0.25">
      <c r="A84" s="876" t="s">
        <v>268</v>
      </c>
      <c r="B84" s="876"/>
      <c r="C84" s="876"/>
      <c r="D84" s="876"/>
      <c r="E84" s="876"/>
      <c r="F84" s="865" t="s">
        <v>254</v>
      </c>
      <c r="G84" s="865"/>
      <c r="H84" s="865"/>
      <c r="I84" s="865"/>
      <c r="J84" s="865"/>
      <c r="K84" s="865"/>
      <c r="L84" s="865"/>
      <c r="M84" s="865"/>
      <c r="N84" s="837" t="s">
        <v>269</v>
      </c>
      <c r="O84" s="837"/>
      <c r="P84" s="511" t="s">
        <v>256</v>
      </c>
      <c r="Q84" s="278"/>
    </row>
    <row r="85" spans="1:37" ht="20.100000000000001" customHeight="1" x14ac:dyDescent="0.25">
      <c r="A85" s="908" t="s">
        <v>261</v>
      </c>
      <c r="B85" s="908"/>
      <c r="C85" s="908"/>
      <c r="D85" s="908"/>
      <c r="E85" s="857"/>
      <c r="F85" s="864"/>
      <c r="G85" s="864"/>
      <c r="H85" s="864"/>
      <c r="I85" s="864"/>
      <c r="J85" s="864"/>
      <c r="K85" s="864"/>
      <c r="L85" s="864"/>
      <c r="M85" s="864"/>
      <c r="N85" s="909"/>
      <c r="O85" s="909"/>
      <c r="P85" s="133"/>
      <c r="Q85" s="278"/>
    </row>
    <row r="86" spans="1:37" ht="20.100000000000001" customHeight="1" x14ac:dyDescent="0.25">
      <c r="A86" s="843" t="s">
        <v>270</v>
      </c>
      <c r="B86" s="843"/>
      <c r="C86" s="843"/>
      <c r="D86" s="843"/>
      <c r="E86" s="844"/>
      <c r="F86" s="836"/>
      <c r="G86" s="836"/>
      <c r="H86" s="836"/>
      <c r="I86" s="836"/>
      <c r="J86" s="836"/>
      <c r="K86" s="836"/>
      <c r="L86" s="836"/>
      <c r="M86" s="836"/>
      <c r="N86" s="835"/>
      <c r="O86" s="835"/>
      <c r="P86" s="133"/>
      <c r="Q86" s="278"/>
    </row>
    <row r="87" spans="1:37" ht="20.100000000000001" customHeight="1" x14ac:dyDescent="0.25">
      <c r="A87" s="843" t="s">
        <v>271</v>
      </c>
      <c r="B87" s="843"/>
      <c r="C87" s="843"/>
      <c r="D87" s="843"/>
      <c r="E87" s="844"/>
      <c r="F87" s="836"/>
      <c r="G87" s="836"/>
      <c r="H87" s="836"/>
      <c r="I87" s="836"/>
      <c r="J87" s="836"/>
      <c r="K87" s="836"/>
      <c r="L87" s="836"/>
      <c r="M87" s="836"/>
      <c r="N87" s="835"/>
      <c r="O87" s="835"/>
      <c r="P87" s="133"/>
      <c r="Q87" s="278"/>
    </row>
    <row r="88" spans="1:37" ht="20.100000000000001" customHeight="1" x14ac:dyDescent="0.25">
      <c r="A88" s="843" t="s">
        <v>272</v>
      </c>
      <c r="B88" s="843"/>
      <c r="C88" s="843"/>
      <c r="D88" s="843"/>
      <c r="E88" s="844"/>
      <c r="F88" s="836"/>
      <c r="G88" s="836"/>
      <c r="H88" s="836"/>
      <c r="I88" s="836"/>
      <c r="J88" s="836"/>
      <c r="K88" s="836"/>
      <c r="L88" s="836"/>
      <c r="M88" s="836"/>
      <c r="N88" s="835"/>
      <c r="O88" s="835"/>
      <c r="P88" s="133"/>
      <c r="Q88" s="278"/>
    </row>
    <row r="89" spans="1:37" ht="20.100000000000001" customHeight="1" x14ac:dyDescent="0.25">
      <c r="A89" s="843" t="s">
        <v>273</v>
      </c>
      <c r="B89" s="843"/>
      <c r="C89" s="843"/>
      <c r="D89" s="843"/>
      <c r="E89" s="844"/>
      <c r="F89" s="836"/>
      <c r="G89" s="836"/>
      <c r="H89" s="836"/>
      <c r="I89" s="836"/>
      <c r="J89" s="836"/>
      <c r="K89" s="836"/>
      <c r="L89" s="836"/>
      <c r="M89" s="836"/>
      <c r="N89" s="835"/>
      <c r="O89" s="835"/>
      <c r="P89" s="133"/>
      <c r="Q89" s="278"/>
    </row>
    <row r="90" spans="1:37" ht="20.100000000000001" customHeight="1" x14ac:dyDescent="0.25">
      <c r="A90" s="843" t="s">
        <v>274</v>
      </c>
      <c r="B90" s="843"/>
      <c r="C90" s="843"/>
      <c r="D90" s="843"/>
      <c r="E90" s="844"/>
      <c r="F90" s="836"/>
      <c r="G90" s="836"/>
      <c r="H90" s="836"/>
      <c r="I90" s="836"/>
      <c r="J90" s="836"/>
      <c r="K90" s="836"/>
      <c r="L90" s="836"/>
      <c r="M90" s="836"/>
      <c r="N90" s="835"/>
      <c r="O90" s="835"/>
      <c r="P90" s="133"/>
      <c r="Q90" s="278"/>
    </row>
    <row r="91" spans="1:37" ht="20.100000000000001" customHeight="1" x14ac:dyDescent="0.25">
      <c r="A91" s="843" t="s">
        <v>275</v>
      </c>
      <c r="B91" s="843"/>
      <c r="C91" s="843"/>
      <c r="D91" s="843"/>
      <c r="E91" s="844"/>
      <c r="F91" s="836"/>
      <c r="G91" s="836"/>
      <c r="H91" s="836"/>
      <c r="I91" s="836"/>
      <c r="J91" s="836"/>
      <c r="K91" s="836"/>
      <c r="L91" s="836"/>
      <c r="M91" s="836"/>
      <c r="N91" s="835"/>
      <c r="O91" s="835"/>
      <c r="P91" s="133"/>
      <c r="Q91" s="278"/>
    </row>
    <row r="92" spans="1:37" ht="20.100000000000001" customHeight="1" thickBot="1" x14ac:dyDescent="0.3">
      <c r="A92" s="833" t="s">
        <v>222</v>
      </c>
      <c r="B92" s="833"/>
      <c r="C92" s="833"/>
      <c r="D92" s="833"/>
      <c r="E92" s="834"/>
      <c r="F92" s="992"/>
      <c r="G92" s="992"/>
      <c r="H92" s="992"/>
      <c r="I92" s="992"/>
      <c r="J92" s="992"/>
      <c r="K92" s="992"/>
      <c r="L92" s="992"/>
      <c r="M92" s="992"/>
      <c r="N92" s="871"/>
      <c r="O92" s="871"/>
      <c r="P92" s="133"/>
      <c r="Q92" s="278"/>
    </row>
    <row r="93" spans="1:37" ht="20.100000000000001" customHeight="1" thickTop="1" thickBot="1" x14ac:dyDescent="0.3">
      <c r="A93" s="917" t="s">
        <v>276</v>
      </c>
      <c r="B93" s="917"/>
      <c r="C93" s="917"/>
      <c r="D93" s="917"/>
      <c r="E93" s="918"/>
      <c r="F93" s="915"/>
      <c r="G93" s="916"/>
      <c r="H93" s="916"/>
      <c r="I93" s="916"/>
      <c r="J93" s="916"/>
      <c r="K93" s="916"/>
      <c r="L93" s="916"/>
      <c r="M93" s="916"/>
      <c r="N93" s="921"/>
      <c r="O93" s="921"/>
      <c r="P93" s="136"/>
      <c r="Q93" s="278"/>
    </row>
    <row r="94" spans="1:37" s="207" customFormat="1" ht="20.100000000000001" customHeight="1" thickTop="1" x14ac:dyDescent="0.25">
      <c r="A94" s="989" t="s">
        <v>277</v>
      </c>
      <c r="B94" s="989"/>
      <c r="C94" s="989"/>
      <c r="D94" s="989"/>
      <c r="E94" s="989"/>
      <c r="F94" s="512"/>
      <c r="G94" s="512"/>
      <c r="H94" s="512"/>
      <c r="I94" s="513"/>
      <c r="J94" s="513"/>
      <c r="K94" s="513"/>
      <c r="L94" s="513"/>
      <c r="M94" s="513"/>
      <c r="N94" s="513"/>
      <c r="O94" s="513"/>
      <c r="P94" s="514"/>
      <c r="Q94" s="278"/>
      <c r="R94" s="92"/>
      <c r="S94" s="101"/>
      <c r="T94" s="92"/>
      <c r="U94" s="92"/>
      <c r="V94" s="92"/>
      <c r="W94" s="92"/>
      <c r="X94" s="92"/>
      <c r="Y94" s="92"/>
      <c r="Z94" s="92"/>
      <c r="AA94" s="92"/>
      <c r="AB94" s="92"/>
      <c r="AC94" s="92"/>
      <c r="AD94" s="92"/>
      <c r="AE94" s="92"/>
      <c r="AF94" s="92"/>
      <c r="AG94" s="92"/>
      <c r="AH94" s="2"/>
      <c r="AI94" s="2"/>
      <c r="AJ94" s="2"/>
      <c r="AK94" s="2"/>
    </row>
    <row r="95" spans="1:37" ht="20.100000000000001" customHeight="1" x14ac:dyDescent="0.25">
      <c r="A95" s="919" t="s">
        <v>278</v>
      </c>
      <c r="B95" s="919"/>
      <c r="C95" s="919"/>
      <c r="D95" s="919"/>
      <c r="E95" s="919"/>
      <c r="F95" s="515"/>
      <c r="G95" s="515"/>
      <c r="H95" s="515"/>
      <c r="I95" s="515"/>
      <c r="J95" s="516"/>
      <c r="K95" s="516"/>
      <c r="L95" s="516"/>
      <c r="M95" s="516"/>
      <c r="N95" s="516"/>
      <c r="O95" s="517"/>
      <c r="P95" s="518"/>
      <c r="Q95" s="278"/>
    </row>
    <row r="96" spans="1:37" ht="20.100000000000001" customHeight="1" thickBot="1" x14ac:dyDescent="0.3">
      <c r="A96" s="881" t="s">
        <v>279</v>
      </c>
      <c r="B96" s="881"/>
      <c r="C96" s="881"/>
      <c r="D96" s="881"/>
      <c r="E96" s="881"/>
      <c r="F96" s="910"/>
      <c r="G96" s="910"/>
      <c r="H96" s="910"/>
      <c r="I96" s="910"/>
      <c r="J96" s="920"/>
      <c r="K96" s="920"/>
      <c r="L96" s="920"/>
      <c r="M96" s="920"/>
      <c r="N96" s="920"/>
      <c r="O96" s="519"/>
      <c r="P96" s="520"/>
      <c r="Q96" s="278"/>
    </row>
    <row r="97" spans="1:37" ht="20.100000000000001" customHeight="1" thickBot="1" x14ac:dyDescent="0.3">
      <c r="A97" s="252" t="s">
        <v>280</v>
      </c>
      <c r="B97" s="213"/>
      <c r="C97" s="213"/>
      <c r="D97" s="213"/>
      <c r="E97" s="213"/>
      <c r="F97" s="130"/>
      <c r="G97" s="130"/>
      <c r="H97" s="130"/>
      <c r="I97" s="130"/>
      <c r="J97" s="130"/>
      <c r="K97" s="130"/>
      <c r="L97" s="130"/>
      <c r="M97" s="130"/>
      <c r="N97" s="130"/>
      <c r="O97" s="130"/>
      <c r="P97" s="145"/>
      <c r="Q97" s="278"/>
    </row>
    <row r="98" spans="1:37" s="207" customFormat="1" ht="20.100000000000001" customHeight="1" x14ac:dyDescent="0.25">
      <c r="A98" s="880" t="s">
        <v>281</v>
      </c>
      <c r="B98" s="880"/>
      <c r="C98" s="880"/>
      <c r="D98" s="880"/>
      <c r="E98" s="880"/>
      <c r="F98" s="214"/>
      <c r="G98" s="214"/>
      <c r="H98" s="214"/>
      <c r="I98" s="214"/>
      <c r="J98" s="214"/>
      <c r="K98" s="214"/>
      <c r="L98" s="214"/>
      <c r="M98" s="214"/>
      <c r="N98" s="214"/>
      <c r="O98" s="214"/>
      <c r="P98" s="214"/>
      <c r="Q98" s="278"/>
      <c r="R98" s="92"/>
      <c r="S98" s="101"/>
      <c r="T98" s="92"/>
      <c r="U98" s="92"/>
      <c r="V98" s="92"/>
      <c r="W98" s="92"/>
      <c r="X98" s="92"/>
      <c r="Y98" s="92"/>
      <c r="Z98" s="92"/>
      <c r="AA98" s="92"/>
      <c r="AB98" s="92"/>
      <c r="AC98" s="92"/>
      <c r="AD98" s="92"/>
      <c r="AE98" s="92"/>
      <c r="AF98" s="92"/>
      <c r="AG98" s="92"/>
      <c r="AH98" s="2"/>
      <c r="AI98" s="2"/>
      <c r="AJ98" s="2"/>
      <c r="AK98" s="2"/>
    </row>
    <row r="99" spans="1:37" ht="20.100000000000001" customHeight="1" x14ac:dyDescent="0.25">
      <c r="A99" s="911" t="s">
        <v>282</v>
      </c>
      <c r="B99" s="911"/>
      <c r="C99" s="911"/>
      <c r="D99" s="911"/>
      <c r="E99" s="911"/>
      <c r="F99" s="854" t="s">
        <v>283</v>
      </c>
      <c r="G99" s="855"/>
      <c r="H99" s="855"/>
      <c r="I99" s="855"/>
      <c r="J99" s="855"/>
      <c r="K99" s="855"/>
      <c r="L99" s="855"/>
      <c r="M99" s="855"/>
      <c r="N99" s="855"/>
      <c r="O99" s="855"/>
      <c r="P99" s="856"/>
    </row>
    <row r="100" spans="1:37" ht="20.100000000000001" customHeight="1" x14ac:dyDescent="0.25">
      <c r="A100" s="911" t="s">
        <v>284</v>
      </c>
      <c r="B100" s="911"/>
      <c r="C100" s="911"/>
      <c r="D100" s="911"/>
      <c r="E100" s="911"/>
      <c r="F100" s="995"/>
      <c r="G100" s="996"/>
      <c r="H100" s="996"/>
      <c r="I100" s="996"/>
      <c r="J100" s="996"/>
      <c r="K100" s="996"/>
      <c r="L100" s="996"/>
      <c r="M100" s="996"/>
      <c r="N100" s="996"/>
      <c r="O100" s="996"/>
      <c r="P100" s="997"/>
    </row>
    <row r="101" spans="1:37" ht="20.100000000000001" customHeight="1" x14ac:dyDescent="0.25">
      <c r="A101" s="911" t="s">
        <v>285</v>
      </c>
      <c r="B101" s="911"/>
      <c r="C101" s="911"/>
      <c r="D101" s="911"/>
      <c r="E101" s="911"/>
      <c r="F101" s="995"/>
      <c r="G101" s="996"/>
      <c r="H101" s="996"/>
      <c r="I101" s="996"/>
      <c r="J101" s="996"/>
      <c r="K101" s="996"/>
      <c r="L101" s="996"/>
      <c r="M101" s="996"/>
      <c r="N101" s="996"/>
      <c r="O101" s="996"/>
      <c r="P101" s="997"/>
    </row>
    <row r="102" spans="1:37" ht="20.100000000000001" customHeight="1" x14ac:dyDescent="0.25">
      <c r="A102" s="911" t="s">
        <v>286</v>
      </c>
      <c r="B102" s="911"/>
      <c r="C102" s="911"/>
      <c r="D102" s="911"/>
      <c r="E102" s="911"/>
      <c r="F102" s="995"/>
      <c r="G102" s="996"/>
      <c r="H102" s="996"/>
      <c r="I102" s="996"/>
      <c r="J102" s="996"/>
      <c r="K102" s="996"/>
      <c r="L102" s="996"/>
      <c r="M102" s="996"/>
      <c r="N102" s="996"/>
      <c r="O102" s="996"/>
      <c r="P102" s="997"/>
    </row>
    <row r="103" spans="1:37" ht="20.100000000000001" customHeight="1" thickBot="1" x14ac:dyDescent="0.3">
      <c r="A103" s="911" t="s">
        <v>287</v>
      </c>
      <c r="B103" s="911"/>
      <c r="C103" s="911"/>
      <c r="D103" s="911"/>
      <c r="E103" s="911"/>
      <c r="F103" s="521"/>
      <c r="G103" s="522"/>
      <c r="H103" s="522"/>
      <c r="I103" s="522"/>
      <c r="J103" s="522"/>
      <c r="K103" s="522"/>
      <c r="L103" s="522"/>
      <c r="M103" s="522"/>
      <c r="N103" s="522"/>
      <c r="O103" s="522"/>
      <c r="P103" s="523"/>
    </row>
    <row r="104" spans="1:37" s="207" customFormat="1" ht="31.5" customHeight="1" thickBot="1" x14ac:dyDescent="0.3">
      <c r="A104" s="912" t="s">
        <v>288</v>
      </c>
      <c r="B104" s="912"/>
      <c r="C104" s="912"/>
      <c r="D104" s="912"/>
      <c r="E104" s="912"/>
      <c r="F104" s="524" t="s">
        <v>289</v>
      </c>
      <c r="G104" s="525"/>
      <c r="H104" s="525"/>
      <c r="I104" s="525"/>
      <c r="J104" s="525"/>
      <c r="K104" s="525"/>
      <c r="L104" s="525"/>
      <c r="M104" s="525"/>
      <c r="N104" s="525"/>
      <c r="O104" s="525"/>
      <c r="P104" s="526"/>
      <c r="Q104" s="278"/>
      <c r="R104" s="92"/>
      <c r="S104" s="101"/>
      <c r="T104" s="92"/>
      <c r="U104" s="92"/>
      <c r="V104" s="92"/>
      <c r="W104" s="92"/>
      <c r="X104" s="92"/>
      <c r="Y104" s="92"/>
      <c r="Z104" s="92"/>
      <c r="AA104" s="92"/>
      <c r="AB104" s="92"/>
      <c r="AC104" s="92"/>
      <c r="AD104" s="92"/>
      <c r="AE104" s="92"/>
      <c r="AF104" s="92"/>
      <c r="AG104" s="92"/>
      <c r="AH104" s="2"/>
      <c r="AI104" s="2"/>
      <c r="AJ104" s="2"/>
      <c r="AK104" s="2"/>
    </row>
    <row r="105" spans="1:37" s="207" customFormat="1" ht="79.5" customHeight="1" x14ac:dyDescent="0.25">
      <c r="A105" s="913" t="s">
        <v>290</v>
      </c>
      <c r="B105" s="913"/>
      <c r="C105" s="913"/>
      <c r="D105" s="913"/>
      <c r="E105" s="913"/>
      <c r="F105" s="885"/>
      <c r="G105" s="1013"/>
      <c r="H105" s="1013"/>
      <c r="I105" s="1013"/>
      <c r="J105" s="1013"/>
      <c r="K105" s="1013"/>
      <c r="L105" s="1013"/>
      <c r="M105" s="1013"/>
      <c r="N105" s="1013"/>
      <c r="O105" s="1013"/>
      <c r="P105" s="1014"/>
      <c r="Q105" s="92"/>
      <c r="R105" s="92"/>
      <c r="S105" s="101"/>
      <c r="T105" s="92"/>
      <c r="U105" s="92"/>
      <c r="V105" s="92"/>
      <c r="W105" s="92"/>
      <c r="X105" s="92"/>
      <c r="Y105" s="92"/>
      <c r="Z105" s="92"/>
      <c r="AA105" s="92"/>
      <c r="AB105" s="92"/>
      <c r="AC105" s="92"/>
      <c r="AD105" s="92"/>
      <c r="AE105" s="92"/>
      <c r="AF105" s="92"/>
      <c r="AG105" s="92"/>
      <c r="AH105" s="2"/>
      <c r="AI105" s="2"/>
      <c r="AJ105" s="2"/>
      <c r="AK105" s="2"/>
    </row>
    <row r="106" spans="1:37" s="207" customFormat="1" ht="26.25" customHeight="1" x14ac:dyDescent="0.25">
      <c r="A106" s="1004" t="s">
        <v>291</v>
      </c>
      <c r="B106" s="1005"/>
      <c r="C106" s="1005"/>
      <c r="D106" s="1005"/>
      <c r="E106" s="1005"/>
      <c r="F106" s="1009"/>
      <c r="G106" s="1009"/>
      <c r="H106" s="1009"/>
      <c r="I106" s="914"/>
      <c r="J106" s="914"/>
      <c r="K106" s="914"/>
      <c r="L106" s="527"/>
      <c r="M106" s="527"/>
      <c r="N106" s="527"/>
      <c r="O106" s="527"/>
      <c r="P106" s="528"/>
      <c r="Q106" s="278"/>
      <c r="R106" s="92"/>
      <c r="S106" s="101"/>
      <c r="T106" s="92"/>
      <c r="U106" s="92"/>
      <c r="V106" s="92"/>
      <c r="W106" s="92"/>
      <c r="X106" s="92"/>
      <c r="Y106" s="92"/>
      <c r="Z106" s="92"/>
      <c r="AA106" s="92"/>
      <c r="AB106" s="92"/>
      <c r="AC106" s="92"/>
      <c r="AD106" s="92"/>
      <c r="AE106" s="92"/>
      <c r="AF106" s="92"/>
      <c r="AG106" s="92"/>
      <c r="AH106" s="2"/>
      <c r="AI106" s="2"/>
      <c r="AJ106" s="2"/>
      <c r="AK106" s="2"/>
    </row>
    <row r="107" spans="1:37" ht="40.5" customHeight="1" x14ac:dyDescent="0.25">
      <c r="A107" s="1015" t="s">
        <v>166</v>
      </c>
      <c r="B107" s="1016"/>
      <c r="C107" s="1016"/>
      <c r="D107" s="1016"/>
      <c r="E107" s="1017"/>
      <c r="F107" s="131"/>
      <c r="G107" s="977" t="s">
        <v>167</v>
      </c>
      <c r="H107" s="978"/>
      <c r="I107" s="978"/>
      <c r="J107" s="978"/>
      <c r="K107" s="979"/>
      <c r="M107" s="998" t="s">
        <v>168</v>
      </c>
      <c r="N107" s="999"/>
      <c r="O107" s="999"/>
      <c r="P107" s="1000"/>
      <c r="Q107" s="278"/>
    </row>
    <row r="108" spans="1:37" ht="20.100000000000001" customHeight="1" x14ac:dyDescent="0.25">
      <c r="A108" s="975" t="s">
        <v>112</v>
      </c>
      <c r="B108" s="919"/>
      <c r="C108" s="919"/>
      <c r="D108" s="919"/>
      <c r="E108" s="976"/>
      <c r="G108" s="1001"/>
      <c r="H108" s="1002"/>
      <c r="I108" s="1002"/>
      <c r="J108" s="1002"/>
      <c r="K108" s="1003"/>
      <c r="M108" s="995"/>
      <c r="N108" s="996"/>
      <c r="O108" s="996"/>
      <c r="P108" s="997"/>
    </row>
    <row r="109" spans="1:37" ht="20.100000000000001" customHeight="1" x14ac:dyDescent="0.25">
      <c r="A109" s="975" t="s">
        <v>172</v>
      </c>
      <c r="B109" s="919"/>
      <c r="C109" s="919"/>
      <c r="D109" s="919"/>
      <c r="E109" s="976"/>
      <c r="G109" s="986"/>
      <c r="H109" s="987"/>
      <c r="I109" s="987"/>
      <c r="J109" s="987"/>
      <c r="K109" s="988"/>
      <c r="M109" s="1010"/>
      <c r="N109" s="1011"/>
      <c r="O109" s="1011"/>
      <c r="P109" s="1012"/>
    </row>
    <row r="110" spans="1:37" ht="20.100000000000001" customHeight="1" x14ac:dyDescent="0.25">
      <c r="A110" s="975" t="s">
        <v>174</v>
      </c>
      <c r="B110" s="919"/>
      <c r="C110" s="919"/>
      <c r="D110" s="919"/>
      <c r="E110" s="976"/>
      <c r="G110" s="986"/>
      <c r="H110" s="987"/>
      <c r="I110" s="987"/>
      <c r="J110" s="987"/>
      <c r="K110" s="988"/>
      <c r="M110" s="1010"/>
      <c r="N110" s="1011"/>
      <c r="O110" s="1011"/>
      <c r="P110" s="1012"/>
    </row>
    <row r="111" spans="1:37" ht="20.100000000000001" customHeight="1" x14ac:dyDescent="0.25">
      <c r="A111" s="975" t="s">
        <v>4</v>
      </c>
      <c r="B111" s="919"/>
      <c r="C111" s="919"/>
      <c r="D111" s="919"/>
      <c r="E111" s="976"/>
      <c r="G111" s="986"/>
      <c r="H111" s="987"/>
      <c r="I111" s="987"/>
      <c r="J111" s="987"/>
      <c r="K111" s="988"/>
      <c r="M111" s="1010"/>
      <c r="N111" s="1011"/>
      <c r="O111" s="1011"/>
      <c r="P111" s="1012"/>
    </row>
    <row r="112" spans="1:37" ht="20.100000000000001" customHeight="1" x14ac:dyDescent="0.25">
      <c r="A112" s="975" t="s">
        <v>292</v>
      </c>
      <c r="B112" s="919"/>
      <c r="C112" s="919"/>
      <c r="D112" s="919"/>
      <c r="E112" s="976"/>
      <c r="G112" s="986"/>
      <c r="H112" s="987"/>
      <c r="I112" s="987"/>
      <c r="J112" s="987"/>
      <c r="K112" s="988"/>
      <c r="M112" s="1010"/>
      <c r="N112" s="1011"/>
      <c r="O112" s="1011"/>
      <c r="P112" s="1012"/>
    </row>
    <row r="113" spans="1:37" ht="20.100000000000001" customHeight="1" x14ac:dyDescent="0.25">
      <c r="A113" s="975" t="s">
        <v>293</v>
      </c>
      <c r="B113" s="919"/>
      <c r="C113" s="919"/>
      <c r="D113" s="919"/>
      <c r="E113" s="976"/>
      <c r="G113" s="986"/>
      <c r="H113" s="987"/>
      <c r="I113" s="987"/>
      <c r="J113" s="987"/>
      <c r="K113" s="988"/>
      <c r="M113" s="1010"/>
      <c r="N113" s="1011"/>
      <c r="O113" s="1011"/>
      <c r="P113" s="1012"/>
    </row>
    <row r="114" spans="1:37" ht="20.100000000000001" customHeight="1" x14ac:dyDescent="0.25">
      <c r="A114" s="975" t="s">
        <v>176</v>
      </c>
      <c r="B114" s="919"/>
      <c r="C114" s="919"/>
      <c r="D114" s="919"/>
      <c r="E114" s="976"/>
      <c r="G114" s="986"/>
      <c r="H114" s="987"/>
      <c r="I114" s="987"/>
      <c r="J114" s="987"/>
      <c r="K114" s="988"/>
      <c r="M114" s="1010"/>
      <c r="N114" s="1011"/>
      <c r="O114" s="1011"/>
      <c r="P114" s="1012"/>
    </row>
    <row r="115" spans="1:37" ht="20.100000000000001" customHeight="1" x14ac:dyDescent="0.25">
      <c r="A115" s="975" t="s">
        <v>140</v>
      </c>
      <c r="B115" s="919"/>
      <c r="C115" s="919"/>
      <c r="D115" s="919"/>
      <c r="E115" s="976"/>
      <c r="G115" s="986"/>
      <c r="H115" s="987"/>
      <c r="I115" s="987"/>
      <c r="J115" s="987"/>
      <c r="K115" s="988"/>
      <c r="M115" s="1010"/>
      <c r="N115" s="1011"/>
      <c r="O115" s="1011"/>
      <c r="P115" s="1012"/>
    </row>
    <row r="116" spans="1:37" ht="20.100000000000001" customHeight="1" x14ac:dyDescent="0.25">
      <c r="A116" s="975" t="s">
        <v>177</v>
      </c>
      <c r="B116" s="919"/>
      <c r="C116" s="919"/>
      <c r="D116" s="919"/>
      <c r="E116" s="976"/>
      <c r="G116" s="986"/>
      <c r="H116" s="987"/>
      <c r="I116" s="987"/>
      <c r="J116" s="987"/>
      <c r="K116" s="988"/>
      <c r="M116" s="1010"/>
      <c r="N116" s="1011"/>
      <c r="O116" s="1011"/>
      <c r="P116" s="1012"/>
    </row>
    <row r="117" spans="1:37" ht="20.100000000000001" customHeight="1" x14ac:dyDescent="0.25">
      <c r="A117" s="975" t="s">
        <v>117</v>
      </c>
      <c r="B117" s="919"/>
      <c r="C117" s="919"/>
      <c r="D117" s="919"/>
      <c r="E117" s="976"/>
      <c r="G117" s="1006"/>
      <c r="H117" s="1007"/>
      <c r="I117" s="1007"/>
      <c r="J117" s="1007"/>
      <c r="K117" s="1008"/>
      <c r="M117" s="1010"/>
      <c r="N117" s="1011"/>
      <c r="O117" s="1011"/>
      <c r="P117" s="1012"/>
    </row>
    <row r="118" spans="1:37" ht="20.100000000000001" customHeight="1" thickBot="1" x14ac:dyDescent="0.3">
      <c r="A118" s="1022" t="s">
        <v>178</v>
      </c>
      <c r="B118" s="1023"/>
      <c r="C118" s="1023"/>
      <c r="D118" s="1023"/>
      <c r="E118" s="1024"/>
      <c r="G118" s="854"/>
      <c r="H118" s="855"/>
      <c r="I118" s="855"/>
      <c r="J118" s="855"/>
      <c r="K118" s="856"/>
      <c r="L118" s="69"/>
      <c r="M118" s="1010"/>
      <c r="N118" s="1011"/>
      <c r="O118" s="1011"/>
      <c r="P118" s="1012"/>
    </row>
    <row r="119" spans="1:37" ht="16.2" thickTop="1" thickBot="1" x14ac:dyDescent="0.3">
      <c r="Q119" s="278"/>
    </row>
    <row r="120" spans="1:37" ht="97.5" customHeight="1" thickBot="1" x14ac:dyDescent="0.3">
      <c r="A120" s="1018" t="s">
        <v>192</v>
      </c>
      <c r="B120" s="1018"/>
      <c r="C120" s="1018"/>
      <c r="D120" s="1018"/>
      <c r="E120" s="1018"/>
      <c r="F120" s="1019"/>
      <c r="G120" s="1020"/>
      <c r="H120" s="1020"/>
      <c r="I120" s="1020"/>
      <c r="J120" s="1020"/>
      <c r="K120" s="1020"/>
      <c r="L120" s="1020"/>
      <c r="M120" s="1020"/>
      <c r="N120" s="1020"/>
      <c r="O120" s="1020"/>
      <c r="P120" s="1021"/>
      <c r="Q120" s="278"/>
      <c r="R120" s="529"/>
      <c r="S120" s="280"/>
    </row>
    <row r="121" spans="1:37" ht="15.6" thickTop="1" x14ac:dyDescent="0.25">
      <c r="A121" s="530"/>
      <c r="B121" s="531"/>
      <c r="C121" s="531"/>
      <c r="D121" s="531"/>
      <c r="E121" s="531"/>
      <c r="F121" s="531"/>
      <c r="G121" s="531"/>
      <c r="H121" s="531"/>
      <c r="I121" s="531"/>
      <c r="J121" s="531"/>
      <c r="K121" s="531"/>
      <c r="L121" s="531"/>
      <c r="M121" s="531"/>
      <c r="N121" s="531"/>
      <c r="O121" s="531"/>
      <c r="P121" s="477"/>
    </row>
    <row r="122" spans="1:37" s="97" customFormat="1" x14ac:dyDescent="0.25">
      <c r="A122" s="237" t="s">
        <v>294</v>
      </c>
      <c r="B122" s="128"/>
      <c r="C122" s="128"/>
      <c r="D122" s="128"/>
      <c r="E122" s="128"/>
      <c r="F122" s="128"/>
      <c r="G122" s="128"/>
      <c r="H122" s="128"/>
      <c r="I122" s="128"/>
      <c r="J122" s="128"/>
      <c r="K122" s="128"/>
      <c r="L122" s="128"/>
      <c r="M122" s="128"/>
      <c r="N122" s="128"/>
      <c r="O122" s="128"/>
      <c r="P122" s="146"/>
      <c r="Q122" s="92"/>
      <c r="R122" s="92"/>
      <c r="S122" s="101"/>
      <c r="T122" s="92"/>
      <c r="U122" s="92"/>
      <c r="V122" s="92"/>
      <c r="W122" s="92"/>
      <c r="X122" s="92"/>
      <c r="Y122" s="92"/>
      <c r="Z122" s="92"/>
      <c r="AA122" s="92"/>
      <c r="AB122" s="92"/>
      <c r="AC122" s="92"/>
      <c r="AD122" s="92"/>
      <c r="AE122" s="92"/>
      <c r="AF122" s="92"/>
      <c r="AG122" s="92"/>
      <c r="AH122" s="2"/>
      <c r="AI122" s="2"/>
      <c r="AJ122" s="2"/>
      <c r="AK122" s="2"/>
    </row>
    <row r="123" spans="1:37" s="97" customFormat="1" x14ac:dyDescent="0.25">
      <c r="A123" s="132"/>
      <c r="B123" s="128"/>
      <c r="C123" s="128"/>
      <c r="D123" s="128"/>
      <c r="E123" s="128"/>
      <c r="F123" s="128"/>
      <c r="G123" s="128"/>
      <c r="H123" s="128"/>
      <c r="I123" s="128"/>
      <c r="J123" s="128"/>
      <c r="K123" s="128"/>
      <c r="L123" s="128"/>
      <c r="M123" s="128"/>
      <c r="N123" s="128"/>
      <c r="O123" s="128"/>
      <c r="P123" s="146"/>
      <c r="Q123" s="92"/>
      <c r="R123" s="92"/>
      <c r="S123" s="101"/>
      <c r="T123" s="92"/>
      <c r="U123" s="92"/>
      <c r="V123" s="92"/>
      <c r="W123" s="92"/>
      <c r="X123" s="92"/>
      <c r="Y123" s="92"/>
      <c r="Z123" s="92"/>
      <c r="AA123" s="92"/>
      <c r="AB123" s="92"/>
      <c r="AC123" s="92"/>
      <c r="AD123" s="92"/>
      <c r="AE123" s="92"/>
      <c r="AF123" s="92"/>
      <c r="AG123" s="92"/>
      <c r="AH123" s="2"/>
      <c r="AI123" s="2"/>
      <c r="AJ123" s="2"/>
      <c r="AK123" s="2"/>
    </row>
    <row r="124" spans="1:37" s="97" customFormat="1" x14ac:dyDescent="0.25">
      <c r="A124" s="132"/>
      <c r="B124" s="128"/>
      <c r="C124" s="128"/>
      <c r="D124" s="128"/>
      <c r="E124" s="128"/>
      <c r="F124" s="128"/>
      <c r="G124" s="128"/>
      <c r="H124" s="128"/>
      <c r="I124" s="128"/>
      <c r="J124" s="128"/>
      <c r="K124" s="128"/>
      <c r="L124" s="128"/>
      <c r="M124" s="128"/>
      <c r="N124" s="128"/>
      <c r="O124" s="128"/>
      <c r="P124" s="146"/>
      <c r="Q124" s="92"/>
      <c r="R124" s="92"/>
      <c r="S124" s="101"/>
      <c r="T124" s="92"/>
      <c r="U124" s="92"/>
      <c r="V124" s="92"/>
      <c r="W124" s="92"/>
      <c r="X124" s="92"/>
      <c r="Y124" s="92"/>
      <c r="Z124" s="92"/>
      <c r="AA124" s="92"/>
      <c r="AB124" s="92"/>
      <c r="AC124" s="92"/>
      <c r="AD124" s="92"/>
      <c r="AE124" s="92"/>
      <c r="AF124" s="92"/>
      <c r="AG124" s="92"/>
      <c r="AH124" s="2"/>
      <c r="AI124" s="2"/>
      <c r="AJ124" s="2"/>
      <c r="AK124" s="2"/>
    </row>
    <row r="125" spans="1:37" s="97" customFormat="1" x14ac:dyDescent="0.25">
      <c r="A125" s="132"/>
      <c r="B125" s="128"/>
      <c r="C125" s="128"/>
      <c r="D125" s="128"/>
      <c r="E125" s="128"/>
      <c r="F125" s="128"/>
      <c r="G125" s="128"/>
      <c r="H125" s="128"/>
      <c r="I125" s="128"/>
      <c r="J125" s="128"/>
      <c r="K125" s="128"/>
      <c r="L125" s="128"/>
      <c r="M125" s="128"/>
      <c r="N125" s="128"/>
      <c r="O125" s="128"/>
      <c r="P125" s="146"/>
      <c r="Q125" s="92"/>
      <c r="R125" s="92"/>
      <c r="S125" s="101"/>
      <c r="T125" s="92"/>
      <c r="U125" s="92"/>
      <c r="V125" s="92"/>
      <c r="W125" s="92"/>
      <c r="X125" s="92"/>
      <c r="Y125" s="92"/>
      <c r="Z125" s="92"/>
      <c r="AA125" s="92"/>
      <c r="AB125" s="92"/>
      <c r="AC125" s="92"/>
      <c r="AD125" s="92"/>
      <c r="AE125" s="92"/>
      <c r="AF125" s="92"/>
      <c r="AG125" s="92"/>
      <c r="AH125" s="2"/>
      <c r="AI125" s="2"/>
      <c r="AJ125" s="2"/>
      <c r="AK125" s="2"/>
    </row>
    <row r="126" spans="1:37" s="97" customFormat="1" x14ac:dyDescent="0.25">
      <c r="A126" s="132"/>
      <c r="B126" s="128"/>
      <c r="C126" s="128"/>
      <c r="D126" s="128"/>
      <c r="E126" s="128"/>
      <c r="F126" s="128"/>
      <c r="G126" s="128"/>
      <c r="H126" s="128"/>
      <c r="I126" s="128"/>
      <c r="J126" s="128"/>
      <c r="K126" s="128"/>
      <c r="L126" s="128"/>
      <c r="M126" s="128"/>
      <c r="N126" s="128"/>
      <c r="O126" s="128"/>
      <c r="P126" s="146"/>
      <c r="Q126" s="92"/>
      <c r="R126" s="92"/>
      <c r="S126" s="101"/>
      <c r="T126" s="92"/>
      <c r="U126" s="92"/>
      <c r="V126" s="92"/>
      <c r="W126" s="92"/>
      <c r="X126" s="92"/>
      <c r="Y126" s="92"/>
      <c r="Z126" s="92"/>
      <c r="AA126" s="92"/>
      <c r="AB126" s="92"/>
      <c r="AC126" s="92"/>
      <c r="AD126" s="92"/>
      <c r="AE126" s="92"/>
      <c r="AF126" s="92"/>
      <c r="AG126" s="92"/>
      <c r="AH126" s="2"/>
      <c r="AI126" s="2"/>
      <c r="AJ126" s="2"/>
      <c r="AK126" s="2"/>
    </row>
    <row r="127" spans="1:37" s="97" customFormat="1" x14ac:dyDescent="0.25">
      <c r="A127" s="132"/>
      <c r="B127" s="128"/>
      <c r="C127" s="128"/>
      <c r="D127" s="128"/>
      <c r="E127" s="128"/>
      <c r="F127" s="128"/>
      <c r="G127" s="128"/>
      <c r="H127" s="128"/>
      <c r="I127" s="128"/>
      <c r="J127" s="128"/>
      <c r="K127" s="128"/>
      <c r="L127" s="128"/>
      <c r="M127" s="128"/>
      <c r="N127" s="128"/>
      <c r="O127" s="128"/>
      <c r="P127" s="146"/>
      <c r="Q127" s="92"/>
      <c r="R127" s="92"/>
      <c r="S127" s="101"/>
      <c r="T127" s="92"/>
      <c r="U127" s="92"/>
      <c r="V127" s="92"/>
      <c r="W127" s="92"/>
      <c r="X127" s="92"/>
      <c r="Y127" s="92"/>
      <c r="Z127" s="92"/>
      <c r="AA127" s="92"/>
      <c r="AB127" s="92"/>
      <c r="AC127" s="92"/>
      <c r="AD127" s="92"/>
      <c r="AE127" s="92"/>
      <c r="AF127" s="92"/>
      <c r="AG127" s="92"/>
      <c r="AH127" s="2"/>
      <c r="AI127" s="2"/>
      <c r="AJ127" s="2"/>
      <c r="AK127" s="2"/>
    </row>
    <row r="128" spans="1:37" s="97" customFormat="1" x14ac:dyDescent="0.25">
      <c r="A128" s="132"/>
      <c r="B128" s="128"/>
      <c r="C128" s="128"/>
      <c r="D128" s="128"/>
      <c r="E128" s="128"/>
      <c r="F128" s="128"/>
      <c r="G128" s="128"/>
      <c r="H128" s="128"/>
      <c r="I128" s="128"/>
      <c r="J128" s="128"/>
      <c r="K128" s="128"/>
      <c r="L128" s="128"/>
      <c r="M128" s="128"/>
      <c r="N128" s="128"/>
      <c r="O128" s="128"/>
      <c r="P128" s="146"/>
      <c r="Q128" s="92"/>
      <c r="R128" s="92"/>
      <c r="S128" s="101"/>
      <c r="T128" s="92"/>
      <c r="U128" s="92"/>
      <c r="V128" s="92"/>
      <c r="W128" s="92"/>
      <c r="X128" s="92"/>
      <c r="Y128" s="92"/>
      <c r="Z128" s="92"/>
      <c r="AA128" s="92"/>
      <c r="AB128" s="92"/>
      <c r="AC128" s="92"/>
      <c r="AD128" s="92"/>
      <c r="AE128" s="92"/>
      <c r="AF128" s="92"/>
      <c r="AG128" s="92"/>
      <c r="AH128" s="2"/>
      <c r="AI128" s="2"/>
      <c r="AJ128" s="2"/>
      <c r="AK128" s="2"/>
    </row>
    <row r="129" spans="1:37" s="97" customFormat="1" x14ac:dyDescent="0.25">
      <c r="A129" s="132"/>
      <c r="B129" s="128"/>
      <c r="C129" s="128"/>
      <c r="D129" s="128"/>
      <c r="E129" s="128"/>
      <c r="F129" s="128"/>
      <c r="G129" s="128"/>
      <c r="H129" s="128"/>
      <c r="I129" s="128"/>
      <c r="J129" s="128"/>
      <c r="K129" s="128"/>
      <c r="L129" s="128"/>
      <c r="M129" s="128"/>
      <c r="N129" s="128"/>
      <c r="O129" s="128"/>
      <c r="P129" s="146"/>
      <c r="Q129" s="92"/>
      <c r="R129" s="92"/>
      <c r="S129" s="101"/>
      <c r="T129" s="92"/>
      <c r="U129" s="92"/>
      <c r="V129" s="92"/>
      <c r="W129" s="92"/>
      <c r="X129" s="92"/>
      <c r="Y129" s="92"/>
      <c r="Z129" s="92"/>
      <c r="AA129" s="92"/>
      <c r="AB129" s="92"/>
      <c r="AC129" s="92"/>
      <c r="AD129" s="92"/>
      <c r="AE129" s="92"/>
      <c r="AF129" s="92"/>
      <c r="AG129" s="92"/>
      <c r="AH129" s="2"/>
      <c r="AI129" s="2"/>
      <c r="AJ129" s="2"/>
      <c r="AK129" s="2"/>
    </row>
    <row r="130" spans="1:37" s="97" customFormat="1" x14ac:dyDescent="0.25">
      <c r="A130" s="132"/>
      <c r="B130" s="128"/>
      <c r="C130" s="128"/>
      <c r="D130" s="128"/>
      <c r="E130" s="128"/>
      <c r="F130" s="128"/>
      <c r="G130" s="128"/>
      <c r="H130" s="128"/>
      <c r="I130" s="128"/>
      <c r="J130" s="128"/>
      <c r="K130" s="128"/>
      <c r="L130" s="128"/>
      <c r="M130" s="128"/>
      <c r="N130" s="128"/>
      <c r="O130" s="128"/>
      <c r="P130" s="146"/>
      <c r="Q130" s="92"/>
      <c r="R130" s="92"/>
      <c r="S130" s="101"/>
      <c r="T130" s="92"/>
      <c r="U130" s="92"/>
      <c r="V130" s="92"/>
      <c r="W130" s="92"/>
      <c r="X130" s="92"/>
      <c r="Y130" s="92"/>
      <c r="Z130" s="92"/>
      <c r="AA130" s="92"/>
      <c r="AB130" s="92"/>
      <c r="AC130" s="92"/>
      <c r="AD130" s="92"/>
      <c r="AE130" s="92"/>
      <c r="AF130" s="92"/>
      <c r="AG130" s="92"/>
      <c r="AH130" s="2"/>
      <c r="AI130" s="2"/>
      <c r="AJ130" s="2"/>
      <c r="AK130" s="2"/>
    </row>
    <row r="131" spans="1:37" s="97" customFormat="1" x14ac:dyDescent="0.25">
      <c r="A131" s="128"/>
      <c r="B131" s="128"/>
      <c r="C131" s="128"/>
      <c r="D131" s="128"/>
      <c r="E131" s="128"/>
      <c r="F131" s="128"/>
      <c r="G131" s="128"/>
      <c r="H131" s="128"/>
      <c r="I131" s="128"/>
      <c r="J131" s="128"/>
      <c r="K131" s="128"/>
      <c r="L131" s="128"/>
      <c r="M131" s="128"/>
      <c r="N131" s="128"/>
      <c r="O131" s="128"/>
      <c r="P131" s="146"/>
      <c r="Q131" s="92"/>
      <c r="R131" s="92"/>
      <c r="S131" s="101"/>
      <c r="T131" s="92"/>
      <c r="U131" s="92"/>
      <c r="V131" s="92"/>
      <c r="W131" s="92"/>
      <c r="X131" s="92"/>
      <c r="Y131" s="92"/>
      <c r="Z131" s="92"/>
      <c r="AA131" s="92"/>
      <c r="AB131" s="92"/>
      <c r="AC131" s="92"/>
      <c r="AD131" s="92"/>
      <c r="AE131" s="92"/>
      <c r="AF131" s="92"/>
      <c r="AG131" s="92"/>
      <c r="AH131" s="2"/>
      <c r="AI131" s="2"/>
      <c r="AJ131" s="2"/>
      <c r="AK131" s="2"/>
    </row>
    <row r="132" spans="1:37" s="97" customFormat="1" x14ac:dyDescent="0.25">
      <c r="A132" s="147"/>
      <c r="B132" s="532"/>
      <c r="C132" s="532"/>
      <c r="D132" s="532"/>
      <c r="E132" s="532"/>
      <c r="F132" s="532"/>
      <c r="G132" s="532"/>
      <c r="H132" s="532"/>
      <c r="I132" s="532"/>
      <c r="J132" s="532"/>
      <c r="K132" s="532"/>
      <c r="L132" s="532"/>
      <c r="M132" s="532"/>
      <c r="N132" s="532"/>
      <c r="O132" s="532"/>
      <c r="P132" s="148"/>
      <c r="Q132" s="92"/>
      <c r="R132" s="92"/>
      <c r="S132" s="101"/>
      <c r="T132" s="92"/>
      <c r="U132" s="92"/>
      <c r="V132" s="92"/>
      <c r="W132" s="92"/>
      <c r="X132" s="92"/>
      <c r="Y132" s="92"/>
      <c r="Z132" s="92"/>
      <c r="AA132" s="92"/>
      <c r="AB132" s="92"/>
      <c r="AC132" s="92"/>
      <c r="AD132" s="92"/>
      <c r="AE132" s="92"/>
      <c r="AF132" s="92"/>
      <c r="AG132" s="92"/>
      <c r="AH132" s="2"/>
      <c r="AI132" s="2"/>
      <c r="AJ132" s="2"/>
      <c r="AK132" s="2"/>
    </row>
    <row r="133" spans="1:37" s="97" customFormat="1" x14ac:dyDescent="0.25">
      <c r="A133" s="128"/>
      <c r="B133" s="128"/>
      <c r="C133" s="128"/>
      <c r="D133" s="128"/>
      <c r="E133" s="128"/>
      <c r="F133" s="128"/>
      <c r="G133" s="128"/>
      <c r="H133" s="128"/>
      <c r="I133" s="128"/>
      <c r="J133" s="128"/>
      <c r="K133" s="128"/>
      <c r="L133" s="128"/>
      <c r="M133" s="128"/>
      <c r="N133" s="128"/>
      <c r="O133" s="128"/>
      <c r="P133" s="128"/>
      <c r="Q133" s="92"/>
      <c r="R133" s="92"/>
      <c r="S133" s="101"/>
      <c r="T133" s="92"/>
      <c r="U133" s="92"/>
      <c r="V133" s="92"/>
      <c r="W133" s="92"/>
      <c r="X133" s="92"/>
      <c r="Y133" s="92"/>
      <c r="Z133" s="92"/>
      <c r="AA133" s="92"/>
      <c r="AB133" s="92"/>
      <c r="AC133" s="92"/>
      <c r="AD133" s="92"/>
      <c r="AE133" s="92"/>
      <c r="AF133" s="92"/>
      <c r="AG133" s="92"/>
      <c r="AH133" s="2"/>
      <c r="AI133" s="2"/>
      <c r="AJ133" s="2"/>
      <c r="AK133" s="2"/>
    </row>
    <row r="134" spans="1:37" s="97" customFormat="1" x14ac:dyDescent="0.25">
      <c r="A134" s="128"/>
      <c r="B134" s="128"/>
      <c r="C134" s="128"/>
      <c r="D134" s="128"/>
      <c r="E134" s="128"/>
      <c r="F134" s="128"/>
      <c r="G134" s="128"/>
      <c r="H134" s="128"/>
      <c r="I134" s="128"/>
      <c r="J134" s="128"/>
      <c r="K134" s="128"/>
      <c r="L134" s="128"/>
      <c r="M134" s="128"/>
      <c r="N134" s="128"/>
      <c r="O134" s="128"/>
      <c r="P134" s="128"/>
      <c r="Q134" s="92"/>
      <c r="R134" s="92"/>
      <c r="S134" s="101"/>
      <c r="T134" s="92"/>
      <c r="U134" s="92"/>
      <c r="V134" s="92"/>
      <c r="W134" s="92"/>
      <c r="X134" s="92"/>
      <c r="Y134" s="92"/>
      <c r="Z134" s="92"/>
      <c r="AA134" s="92"/>
      <c r="AB134" s="92"/>
      <c r="AC134" s="92"/>
      <c r="AD134" s="92"/>
      <c r="AE134" s="92"/>
      <c r="AF134" s="92"/>
      <c r="AG134" s="92"/>
      <c r="AH134" s="2"/>
      <c r="AI134" s="2"/>
      <c r="AJ134" s="2"/>
      <c r="AK134" s="2"/>
    </row>
    <row r="242" spans="17:17" x14ac:dyDescent="0.25">
      <c r="Q242" s="128"/>
    </row>
    <row r="243" spans="17:17" x14ac:dyDescent="0.25">
      <c r="Q243" s="128"/>
    </row>
  </sheetData>
  <mergeCells count="243">
    <mergeCell ref="A120:E120"/>
    <mergeCell ref="A116:E116"/>
    <mergeCell ref="G116:K116"/>
    <mergeCell ref="A117:E117"/>
    <mergeCell ref="F120:P120"/>
    <mergeCell ref="A112:E112"/>
    <mergeCell ref="G113:K113"/>
    <mergeCell ref="M117:P117"/>
    <mergeCell ref="A118:E118"/>
    <mergeCell ref="G118:K118"/>
    <mergeCell ref="G114:K114"/>
    <mergeCell ref="A114:E114"/>
    <mergeCell ref="M118:P118"/>
    <mergeCell ref="M112:P112"/>
    <mergeCell ref="A108:E108"/>
    <mergeCell ref="F92:M92"/>
    <mergeCell ref="A106:E106"/>
    <mergeCell ref="G117:K117"/>
    <mergeCell ref="F106:H106"/>
    <mergeCell ref="G111:K111"/>
    <mergeCell ref="M109:P109"/>
    <mergeCell ref="M110:P110"/>
    <mergeCell ref="F105:P105"/>
    <mergeCell ref="M108:P108"/>
    <mergeCell ref="M111:P111"/>
    <mergeCell ref="A115:E115"/>
    <mergeCell ref="A107:E107"/>
    <mergeCell ref="M116:P116"/>
    <mergeCell ref="A110:E110"/>
    <mergeCell ref="G110:K110"/>
    <mergeCell ref="M113:P113"/>
    <mergeCell ref="M114:P114"/>
    <mergeCell ref="M115:P115"/>
    <mergeCell ref="H27:I27"/>
    <mergeCell ref="J27:K27"/>
    <mergeCell ref="L27:M27"/>
    <mergeCell ref="F69:M69"/>
    <mergeCell ref="N69:O69"/>
    <mergeCell ref="G112:K112"/>
    <mergeCell ref="G115:K115"/>
    <mergeCell ref="F101:P101"/>
    <mergeCell ref="F102:P102"/>
    <mergeCell ref="M107:P107"/>
    <mergeCell ref="N30:O30"/>
    <mergeCell ref="N27:O27"/>
    <mergeCell ref="J30:K30"/>
    <mergeCell ref="F30:G30"/>
    <mergeCell ref="H30:I30"/>
    <mergeCell ref="F29:G29"/>
    <mergeCell ref="L30:M30"/>
    <mergeCell ref="H29:I29"/>
    <mergeCell ref="F27:G27"/>
    <mergeCell ref="A47:F47"/>
    <mergeCell ref="F100:P100"/>
    <mergeCell ref="F99:P99"/>
    <mergeCell ref="A109:E109"/>
    <mergeCell ref="G108:K108"/>
    <mergeCell ref="L23:P23"/>
    <mergeCell ref="F23:K23"/>
    <mergeCell ref="P24:Q24"/>
    <mergeCell ref="F22:Q22"/>
    <mergeCell ref="N24:O24"/>
    <mergeCell ref="H25:I25"/>
    <mergeCell ref="J25:K25"/>
    <mergeCell ref="N29:O29"/>
    <mergeCell ref="A113:E113"/>
    <mergeCell ref="G107:K107"/>
    <mergeCell ref="A111:E111"/>
    <mergeCell ref="F65:P65"/>
    <mergeCell ref="A64:E64"/>
    <mergeCell ref="G109:K109"/>
    <mergeCell ref="A94:E94"/>
    <mergeCell ref="N90:O90"/>
    <mergeCell ref="F91:M91"/>
    <mergeCell ref="N91:O91"/>
    <mergeCell ref="A68:E68"/>
    <mergeCell ref="F68:M68"/>
    <mergeCell ref="A65:E65"/>
    <mergeCell ref="F78:M78"/>
    <mergeCell ref="A74:E74"/>
    <mergeCell ref="F74:M74"/>
    <mergeCell ref="A24:E24"/>
    <mergeCell ref="L24:M24"/>
    <mergeCell ref="F24:G24"/>
    <mergeCell ref="H24:I24"/>
    <mergeCell ref="J24:K24"/>
    <mergeCell ref="F25:G25"/>
    <mergeCell ref="L25:M25"/>
    <mergeCell ref="F26:G26"/>
    <mergeCell ref="N25:O25"/>
    <mergeCell ref="H26:I26"/>
    <mergeCell ref="J26:K26"/>
    <mergeCell ref="L26:M26"/>
    <mergeCell ref="N26:O26"/>
    <mergeCell ref="A57:E57"/>
    <mergeCell ref="F73:M73"/>
    <mergeCell ref="J29:K29"/>
    <mergeCell ref="H31:I31"/>
    <mergeCell ref="A58:E58"/>
    <mergeCell ref="A60:E60"/>
    <mergeCell ref="A61:E61"/>
    <mergeCell ref="A53:E53"/>
    <mergeCell ref="A51:E51"/>
    <mergeCell ref="A33:F33"/>
    <mergeCell ref="A34:F34"/>
    <mergeCell ref="A35:F35"/>
    <mergeCell ref="F50:K50"/>
    <mergeCell ref="A49:E49"/>
    <mergeCell ref="A42:F42"/>
    <mergeCell ref="A45:F45"/>
    <mergeCell ref="J31:K31"/>
    <mergeCell ref="A52:E52"/>
    <mergeCell ref="A36:F36"/>
    <mergeCell ref="A37:F37"/>
    <mergeCell ref="A39:F39"/>
    <mergeCell ref="A55:E55"/>
    <mergeCell ref="A54:E54"/>
    <mergeCell ref="A46:F46"/>
    <mergeCell ref="A2:D2"/>
    <mergeCell ref="A5:D5"/>
    <mergeCell ref="E5:Q5"/>
    <mergeCell ref="A18:E18"/>
    <mergeCell ref="J6:L6"/>
    <mergeCell ref="A3:Q3"/>
    <mergeCell ref="F16:Q16"/>
    <mergeCell ref="E6:I6"/>
    <mergeCell ref="A11:E11"/>
    <mergeCell ref="F13:Q13"/>
    <mergeCell ref="J4:M4"/>
    <mergeCell ref="N4:Q4"/>
    <mergeCell ref="E4:I4"/>
    <mergeCell ref="N9:Q9"/>
    <mergeCell ref="L2:O2"/>
    <mergeCell ref="A7:C7"/>
    <mergeCell ref="A15:E15"/>
    <mergeCell ref="A16:E16"/>
    <mergeCell ref="F18:Q18"/>
    <mergeCell ref="A91:E91"/>
    <mergeCell ref="F96:I96"/>
    <mergeCell ref="A101:E101"/>
    <mergeCell ref="A102:E102"/>
    <mergeCell ref="A104:E104"/>
    <mergeCell ref="A100:E100"/>
    <mergeCell ref="A103:E103"/>
    <mergeCell ref="A105:E105"/>
    <mergeCell ref="I106:K106"/>
    <mergeCell ref="F93:M93"/>
    <mergeCell ref="A93:E93"/>
    <mergeCell ref="A95:E95"/>
    <mergeCell ref="J96:N96"/>
    <mergeCell ref="A99:E99"/>
    <mergeCell ref="N93:O93"/>
    <mergeCell ref="L29:M29"/>
    <mergeCell ref="A98:E98"/>
    <mergeCell ref="A96:E96"/>
    <mergeCell ref="N92:O92"/>
    <mergeCell ref="S4:S9"/>
    <mergeCell ref="E7:G7"/>
    <mergeCell ref="T13:AE13"/>
    <mergeCell ref="F11:Q11"/>
    <mergeCell ref="F12:Q12"/>
    <mergeCell ref="F15:Q15"/>
    <mergeCell ref="E8:H8"/>
    <mergeCell ref="A13:E13"/>
    <mergeCell ref="N6:Q6"/>
    <mergeCell ref="F21:Q21"/>
    <mergeCell ref="F20:Q20"/>
    <mergeCell ref="T18:AE18"/>
    <mergeCell ref="A12:E12"/>
    <mergeCell ref="F19:Q19"/>
    <mergeCell ref="A20:E20"/>
    <mergeCell ref="N87:O87"/>
    <mergeCell ref="A85:E85"/>
    <mergeCell ref="A87:E87"/>
    <mergeCell ref="F89:M89"/>
    <mergeCell ref="N85:O85"/>
    <mergeCell ref="F85:M85"/>
    <mergeCell ref="F86:M86"/>
    <mergeCell ref="N86:O86"/>
    <mergeCell ref="N89:O89"/>
    <mergeCell ref="A86:E86"/>
    <mergeCell ref="F84:M84"/>
    <mergeCell ref="N76:O76"/>
    <mergeCell ref="A77:E77"/>
    <mergeCell ref="A79:E79"/>
    <mergeCell ref="F79:M79"/>
    <mergeCell ref="N79:O79"/>
    <mergeCell ref="N78:O78"/>
    <mergeCell ref="A83:E83"/>
    <mergeCell ref="F83:M83"/>
    <mergeCell ref="A81:E81"/>
    <mergeCell ref="A80:E80"/>
    <mergeCell ref="F80:M80"/>
    <mergeCell ref="A84:E84"/>
    <mergeCell ref="N77:O77"/>
    <mergeCell ref="A78:E78"/>
    <mergeCell ref="F77:M77"/>
    <mergeCell ref="N80:O80"/>
    <mergeCell ref="N81:O81"/>
    <mergeCell ref="A59:E59"/>
    <mergeCell ref="A76:E76"/>
    <mergeCell ref="A63:E63"/>
    <mergeCell ref="A71:E71"/>
    <mergeCell ref="A62:E62"/>
    <mergeCell ref="F71:M71"/>
    <mergeCell ref="A70:E70"/>
    <mergeCell ref="F70:M70"/>
    <mergeCell ref="F64:P64"/>
    <mergeCell ref="N75:O75"/>
    <mergeCell ref="N74:O74"/>
    <mergeCell ref="F76:M76"/>
    <mergeCell ref="A69:E69"/>
    <mergeCell ref="A73:D73"/>
    <mergeCell ref="N72:O72"/>
    <mergeCell ref="A72:D72"/>
    <mergeCell ref="F72:M72"/>
    <mergeCell ref="N73:O73"/>
    <mergeCell ref="N71:O71"/>
    <mergeCell ref="N70:O70"/>
    <mergeCell ref="T21:AE21"/>
    <mergeCell ref="T11:AE11"/>
    <mergeCell ref="A56:E56"/>
    <mergeCell ref="A92:E92"/>
    <mergeCell ref="N88:O88"/>
    <mergeCell ref="F88:M88"/>
    <mergeCell ref="F87:M87"/>
    <mergeCell ref="N84:O84"/>
    <mergeCell ref="F81:M81"/>
    <mergeCell ref="F28:G28"/>
    <mergeCell ref="H28:I28"/>
    <mergeCell ref="J28:K28"/>
    <mergeCell ref="L28:M28"/>
    <mergeCell ref="N28:O28"/>
    <mergeCell ref="A90:E90"/>
    <mergeCell ref="A88:E88"/>
    <mergeCell ref="A89:E89"/>
    <mergeCell ref="F90:M90"/>
    <mergeCell ref="A75:E75"/>
    <mergeCell ref="F75:M75"/>
    <mergeCell ref="F31:G31"/>
    <mergeCell ref="N68:O68"/>
    <mergeCell ref="N31:O31"/>
    <mergeCell ref="L31:M31"/>
  </mergeCells>
  <phoneticPr fontId="3" type="noConversion"/>
  <dataValidations xWindow="332" yWindow="533" count="12">
    <dataValidation allowBlank="1" showInputMessage="1" showErrorMessage="1" prompt="Replace with product code if available_x000a_" sqref="A99:E103" xr:uid="{00000000-0002-0000-0500-000000000000}"/>
    <dataValidation allowBlank="1" showInputMessage="1" showErrorMessage="1" promptTitle="Recoverable Cost" prompt="Indicate why and how the cost will be recovered" sqref="F80:M80" xr:uid="{00000000-0002-0000-0500-000001000000}"/>
    <dataValidation allowBlank="1" showErrorMessage="1" promptTitle="Sponsor" prompt="Sponsor must be a representative of the relevant NAR and take accountability for the business outcome of the project." sqref="M6:M8 N8:Q8" xr:uid="{00000000-0002-0000-0500-000002000000}"/>
    <dataValidation allowBlank="1" showErrorMessage="1" promptTitle="Programme Type" prompt="If this project is a stream of a programme (or Master Project) what is this? ie. Stamp &amp; Hybrid are streams of Darwin so Programme Type for each of these would be Darwin." sqref="P10" xr:uid="{00000000-0002-0000-0500-000003000000}"/>
    <dataValidation type="list" allowBlank="1" showInputMessage="1" showErrorMessage="1" sqref="H6:I7 E6:G6" xr:uid="{00000000-0002-0000-0500-000004000000}">
      <formula1>"Nutritious Snacks, Health Aisle Snacks, Health Aisle Biscuits, Mainstream Biscuit Aisle, Breakfast"</formula1>
    </dataValidation>
    <dataValidation type="list" allowBlank="1" showErrorMessage="1" promptTitle="Sponsor" prompt="Sponsor must be a representative of the relevant NAR and take accountability for the business outcome of the project." sqref="N6:Q7" xr:uid="{00000000-0002-0000-0500-000005000000}">
      <formula1>"New Product, Flavour Rotate, Promotion, Quality Improvement, Contract Customer"</formula1>
    </dataValidation>
    <dataValidation allowBlank="1" showInputMessage="1" showErrorMessage="1" promptTitle="How Hard will it be?" prompt="If there are any specific constraints eg._x000a_- a later launch date is not of interest_x000a_- range review timing_x000a_- an AP increase more tha x% is not acceptable_x000a_etc._x000a_Only specify things that we will challenge if it happens!!!_x000a_" sqref="F104:P104" xr:uid="{00000000-0002-0000-0500-000006000000}"/>
    <dataValidation allowBlank="1" showInputMessage="1" showErrorMessage="1" prompt="What are the measurable, tangible, or verifiable outcomes  that will be delivered by the project?" sqref="F98:P98" xr:uid="{00000000-0002-0000-0500-000007000000}"/>
    <dataValidation allowBlank="1" showErrorMessage="1" prompt="Yes / No_x000a_If so list the costs associated with fast tracking vs the knowledge gaps we have." sqref="A94 F94:P94" xr:uid="{00000000-0002-0000-0500-000008000000}"/>
    <dataValidation allowBlank="1" showInputMessage="1" showErrorMessage="1" promptTitle="Technical Summary" prompt="R&amp;D, Packaging, Operations key inputs, regarding the critical aspects of the design brief" sqref="T13:AE13" xr:uid="{00000000-0002-0000-0500-000009000000}"/>
    <dataValidation type="list" allowBlank="1" showInputMessage="1" showErrorMessage="1" sqref="E7" xr:uid="{00000000-0002-0000-0500-00000A000000}">
      <formula1>"Gluten Free, Gluten"</formula1>
    </dataValidation>
    <dataValidation type="list" allowBlank="1" showInputMessage="1" showErrorMessage="1" sqref="E8:H8" xr:uid="{00000000-0002-0000-0500-00000B000000}">
      <formula1>"Grocery, Foodservice, Airlines, Export"</formula1>
    </dataValidation>
  </dataValidations>
  <pageMargins left="0.74803149606299213" right="0.74803149606299213" top="0.78740157480314965" bottom="0.78740157480314965" header="0.51181102362204722" footer="0.51181102362204722"/>
  <pageSetup paperSize="9" scale="30" orientation="portrait" r:id="rId1"/>
  <headerFooter alignWithMargins="0">
    <oddFooter>&amp;L&amp;"Century Gothic,Italic"&amp;9&amp;F&amp;A
Last saved 13/7/06&amp;R&amp;"Century Gothic,Regular"&amp;9Version 1.0
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125"/>
  <sheetViews>
    <sheetView workbookViewId="0">
      <selection sqref="A1:K1"/>
    </sheetView>
  </sheetViews>
  <sheetFormatPr defaultColWidth="9.109375" defaultRowHeight="13.2" x14ac:dyDescent="0.25"/>
  <cols>
    <col min="1" max="1" width="28.6640625" style="4" customWidth="1"/>
    <col min="2" max="2" width="4.44140625" style="4" bestFit="1" customWidth="1"/>
    <col min="3" max="3" width="18.109375" style="4" customWidth="1"/>
    <col min="4" max="4" width="16.44140625" style="4" bestFit="1" customWidth="1"/>
    <col min="5" max="6" width="7" style="4" bestFit="1" customWidth="1"/>
    <col min="7" max="7" width="23.109375" style="4" bestFit="1" customWidth="1"/>
    <col min="8" max="8" width="7" style="4" bestFit="1" customWidth="1"/>
    <col min="9" max="9" width="6.44140625" style="4" bestFit="1" customWidth="1"/>
    <col min="10" max="10" width="13.109375" style="4" bestFit="1" customWidth="1"/>
    <col min="11" max="11" width="6.44140625" style="4" bestFit="1" customWidth="1"/>
    <col min="12" max="12" width="9" style="4" bestFit="1" customWidth="1"/>
    <col min="13" max="13" width="8.109375" style="4" bestFit="1" customWidth="1"/>
    <col min="14" max="16384" width="9.109375" style="4"/>
  </cols>
  <sheetData>
    <row r="1" spans="1:13" s="8" customFormat="1" ht="21" x14ac:dyDescent="0.4">
      <c r="A1" s="1028" t="s">
        <v>295</v>
      </c>
      <c r="B1" s="1029"/>
      <c r="C1" s="1029"/>
      <c r="D1" s="1029"/>
      <c r="E1" s="1029"/>
      <c r="F1" s="1029"/>
      <c r="G1" s="1029"/>
      <c r="H1" s="1029"/>
      <c r="I1" s="1029"/>
      <c r="J1" s="1029"/>
      <c r="K1" s="1030"/>
    </row>
    <row r="2" spans="1:13" s="8" customFormat="1" ht="21" x14ac:dyDescent="0.4">
      <c r="A2" s="1031" t="str">
        <f>+D63</f>
        <v>My 1st Veg (100g)</v>
      </c>
      <c r="B2" s="1032"/>
      <c r="C2" s="1032"/>
      <c r="D2" s="1032"/>
      <c r="E2" s="1032"/>
      <c r="F2" s="1032"/>
      <c r="G2" s="1032"/>
      <c r="H2" s="1032"/>
      <c r="I2" s="1032"/>
      <c r="J2" s="1032"/>
      <c r="K2" s="1033"/>
    </row>
    <row r="3" spans="1:13" x14ac:dyDescent="0.25">
      <c r="A3" s="3"/>
      <c r="C3" s="3"/>
      <c r="E3" s="5"/>
      <c r="F3" s="1034" t="str">
        <f>+G69</f>
        <v>Cannibalised</v>
      </c>
      <c r="G3" s="1035"/>
      <c r="H3" s="1036"/>
      <c r="I3" s="1034" t="s">
        <v>296</v>
      </c>
      <c r="J3" s="1035"/>
      <c r="K3" s="1036"/>
      <c r="L3" s="533"/>
      <c r="M3" s="534"/>
    </row>
    <row r="4" spans="1:13" x14ac:dyDescent="0.25">
      <c r="A4" s="9" t="s">
        <v>297</v>
      </c>
      <c r="C4" s="1025" t="str">
        <f>+D63</f>
        <v>My 1st Veg (100g)</v>
      </c>
      <c r="D4" s="1026"/>
      <c r="E4" s="1027"/>
      <c r="F4" s="1025" t="str">
        <f>+G63</f>
        <v>Veg (145g 30%/400g 70%)</v>
      </c>
      <c r="G4" s="1026"/>
      <c r="H4" s="1027"/>
      <c r="I4" s="1025" t="s">
        <v>298</v>
      </c>
      <c r="J4" s="1026"/>
      <c r="K4" s="1027"/>
      <c r="L4" s="11"/>
      <c r="M4" s="12" t="s">
        <v>299</v>
      </c>
    </row>
    <row r="5" spans="1:13" x14ac:dyDescent="0.25">
      <c r="A5" s="3"/>
      <c r="C5" s="13">
        <f>+C65</f>
        <v>2009</v>
      </c>
      <c r="D5" s="535">
        <f>+D65</f>
        <v>2010</v>
      </c>
      <c r="E5" s="14">
        <f>+E65</f>
        <v>2011</v>
      </c>
      <c r="F5" s="13">
        <f t="shared" ref="F5:K5" si="0">+C5</f>
        <v>2009</v>
      </c>
      <c r="G5" s="535">
        <f t="shared" si="0"/>
        <v>2010</v>
      </c>
      <c r="H5" s="14">
        <f t="shared" si="0"/>
        <v>2011</v>
      </c>
      <c r="I5" s="13">
        <f t="shared" si="0"/>
        <v>2009</v>
      </c>
      <c r="J5" s="535">
        <f t="shared" si="0"/>
        <v>2010</v>
      </c>
      <c r="K5" s="14">
        <f t="shared" si="0"/>
        <v>2011</v>
      </c>
      <c r="L5" s="15" t="str">
        <f>+L65</f>
        <v>2008 OB</v>
      </c>
      <c r="M5" s="16" t="str">
        <f>+L5</f>
        <v>2008 OB</v>
      </c>
    </row>
    <row r="6" spans="1:13" x14ac:dyDescent="0.25">
      <c r="A6" s="3"/>
      <c r="C6" s="3"/>
      <c r="E6" s="5"/>
      <c r="F6" s="3"/>
      <c r="H6" s="5"/>
      <c r="K6" s="536"/>
      <c r="L6" s="17"/>
      <c r="M6" s="18"/>
    </row>
    <row r="7" spans="1:13" x14ac:dyDescent="0.25">
      <c r="A7" s="3" t="s">
        <v>300</v>
      </c>
      <c r="C7" s="19">
        <f t="shared" ref="C7:H7" si="1">+C72</f>
        <v>2.99</v>
      </c>
      <c r="D7" s="20">
        <f t="shared" si="1"/>
        <v>2.99</v>
      </c>
      <c r="E7" s="20">
        <f t="shared" si="1"/>
        <v>2.99</v>
      </c>
      <c r="F7" s="19">
        <f t="shared" si="1"/>
        <v>0</v>
      </c>
      <c r="G7" s="20">
        <f t="shared" si="1"/>
        <v>0</v>
      </c>
      <c r="H7" s="20">
        <f t="shared" si="1"/>
        <v>0</v>
      </c>
      <c r="I7" s="19"/>
      <c r="K7" s="5"/>
      <c r="L7" s="21">
        <f>+L72</f>
        <v>2.31</v>
      </c>
      <c r="M7" s="22"/>
    </row>
    <row r="8" spans="1:13" x14ac:dyDescent="0.25">
      <c r="A8" s="3"/>
      <c r="C8" s="19"/>
      <c r="D8" s="20"/>
      <c r="E8" s="20"/>
      <c r="F8" s="19"/>
      <c r="G8" s="20"/>
      <c r="H8" s="20"/>
      <c r="I8" s="19"/>
      <c r="K8" s="5"/>
      <c r="L8" s="21"/>
      <c r="M8" s="22"/>
    </row>
    <row r="9" spans="1:13" x14ac:dyDescent="0.25">
      <c r="A9" s="3" t="s">
        <v>301</v>
      </c>
      <c r="C9" s="23">
        <f t="shared" ref="C9:H10" si="2">+C76</f>
        <v>0.19950088026755858</v>
      </c>
      <c r="D9" s="24">
        <f t="shared" si="2"/>
        <v>0.19950088026755858</v>
      </c>
      <c r="E9" s="24">
        <f t="shared" si="2"/>
        <v>0.19950088026755858</v>
      </c>
      <c r="F9" s="23" t="e">
        <f t="shared" si="2"/>
        <v>#DIV/0!</v>
      </c>
      <c r="G9" s="24" t="e">
        <f t="shared" si="2"/>
        <v>#DIV/0!</v>
      </c>
      <c r="H9" s="24" t="e">
        <f t="shared" si="2"/>
        <v>#DIV/0!</v>
      </c>
      <c r="I9" s="23"/>
      <c r="K9" s="5"/>
      <c r="L9" s="25">
        <f>+L76</f>
        <v>2.595855871212125E-2</v>
      </c>
      <c r="M9" s="26"/>
    </row>
    <row r="10" spans="1:13" x14ac:dyDescent="0.25">
      <c r="A10" s="3" t="s">
        <v>302</v>
      </c>
      <c r="C10" s="23">
        <f t="shared" si="2"/>
        <v>0.27650889558581943</v>
      </c>
      <c r="D10" s="24">
        <f t="shared" si="2"/>
        <v>0.27650889558581943</v>
      </c>
      <c r="E10" s="24">
        <f t="shared" si="2"/>
        <v>0.27650889558581943</v>
      </c>
      <c r="F10" s="23" t="e">
        <f t="shared" si="2"/>
        <v>#DIV/0!</v>
      </c>
      <c r="G10" s="24" t="e">
        <f t="shared" si="2"/>
        <v>#DIV/0!</v>
      </c>
      <c r="H10" s="24" t="e">
        <f t="shared" si="2"/>
        <v>#DIV/0!</v>
      </c>
      <c r="I10" s="23"/>
      <c r="K10" s="5"/>
      <c r="L10" s="25">
        <f>+L78</f>
        <v>0</v>
      </c>
      <c r="M10" s="26"/>
    </row>
    <row r="11" spans="1:13" x14ac:dyDescent="0.25">
      <c r="A11" s="3"/>
      <c r="C11" s="3"/>
      <c r="F11" s="3"/>
      <c r="H11" s="5"/>
      <c r="I11" s="3"/>
      <c r="K11" s="5"/>
      <c r="L11" s="17"/>
      <c r="M11" s="18"/>
    </row>
    <row r="12" spans="1:13" s="30" customFormat="1" ht="15.6" x14ac:dyDescent="0.3">
      <c r="A12" s="27" t="s">
        <v>303</v>
      </c>
      <c r="B12" s="537"/>
      <c r="C12" s="27">
        <f t="shared" ref="C12:H12" si="3">C66</f>
        <v>191</v>
      </c>
      <c r="D12" s="537">
        <f t="shared" si="3"/>
        <v>228</v>
      </c>
      <c r="E12" s="537">
        <f t="shared" si="3"/>
        <v>240</v>
      </c>
      <c r="F12" s="27">
        <f t="shared" si="3"/>
        <v>133.69999999999999</v>
      </c>
      <c r="G12" s="537">
        <f t="shared" si="3"/>
        <v>159.6</v>
      </c>
      <c r="H12" s="28">
        <f t="shared" si="3"/>
        <v>168</v>
      </c>
      <c r="I12" s="27">
        <f>+C12-F12</f>
        <v>57.300000000000011</v>
      </c>
      <c r="J12" s="537">
        <f>+D12-G12</f>
        <v>68.400000000000006</v>
      </c>
      <c r="K12" s="28">
        <f>+E12-H12</f>
        <v>72</v>
      </c>
      <c r="L12" s="27">
        <v>0</v>
      </c>
      <c r="M12" s="29">
        <f>+C12-L12</f>
        <v>191</v>
      </c>
    </row>
    <row r="13" spans="1:13" x14ac:dyDescent="0.25">
      <c r="A13" s="3"/>
      <c r="C13" s="3"/>
      <c r="F13" s="3"/>
      <c r="H13" s="5"/>
      <c r="I13" s="3"/>
      <c r="K13" s="5"/>
      <c r="L13" s="17"/>
      <c r="M13" s="18"/>
    </row>
    <row r="14" spans="1:13" x14ac:dyDescent="0.25">
      <c r="A14" s="3" t="s">
        <v>304</v>
      </c>
      <c r="C14" s="3">
        <f t="shared" ref="C14:H14" si="4">+C12*C15</f>
        <v>4131.785348198945</v>
      </c>
      <c r="D14" s="4">
        <f t="shared" si="4"/>
        <v>4932.183557012353</v>
      </c>
      <c r="E14" s="4">
        <f t="shared" si="4"/>
        <v>5191.7721652761611</v>
      </c>
      <c r="F14" s="3">
        <f t="shared" si="4"/>
        <v>1914.696048597827</v>
      </c>
      <c r="G14" s="4">
        <f t="shared" si="4"/>
        <v>2285.6057543471443</v>
      </c>
      <c r="H14" s="5">
        <f t="shared" si="4"/>
        <v>2405.9007940496258</v>
      </c>
      <c r="I14" s="3">
        <f>+C14-F14</f>
        <v>2217.089299601118</v>
      </c>
      <c r="J14" s="4">
        <f>+D14-G14</f>
        <v>2646.5778026652088</v>
      </c>
      <c r="K14" s="5">
        <f>+E14-H14</f>
        <v>2785.8713712265353</v>
      </c>
      <c r="L14" s="17">
        <f>+L12*L15</f>
        <v>0</v>
      </c>
      <c r="M14" s="18">
        <f>+C14-L14</f>
        <v>4131.785348198945</v>
      </c>
    </row>
    <row r="15" spans="1:13" s="31" customFormat="1" ht="10.199999999999999" x14ac:dyDescent="0.2">
      <c r="A15" s="108" t="s">
        <v>305</v>
      </c>
      <c r="B15" s="109"/>
      <c r="C15" s="110">
        <f t="shared" ref="C15:H15" si="5">+C90/C81</f>
        <v>21.632384021984006</v>
      </c>
      <c r="D15" s="111">
        <f t="shared" si="5"/>
        <v>21.632384021984006</v>
      </c>
      <c r="E15" s="111">
        <f t="shared" si="5"/>
        <v>21.632384021984006</v>
      </c>
      <c r="F15" s="110">
        <f t="shared" si="5"/>
        <v>14.3208380598192</v>
      </c>
      <c r="G15" s="111">
        <f t="shared" si="5"/>
        <v>14.3208380598192</v>
      </c>
      <c r="H15" s="112">
        <f t="shared" si="5"/>
        <v>14.3208380598192</v>
      </c>
      <c r="I15" s="110"/>
      <c r="J15" s="111"/>
      <c r="K15" s="112"/>
      <c r="L15" s="113">
        <f>+L90/L81</f>
        <v>8.5444634126433829</v>
      </c>
      <c r="M15" s="114"/>
    </row>
    <row r="16" spans="1:13" x14ac:dyDescent="0.25">
      <c r="A16" s="3"/>
      <c r="C16" s="3"/>
      <c r="F16" s="3"/>
      <c r="I16" s="3"/>
      <c r="K16" s="5"/>
      <c r="L16" s="17"/>
      <c r="M16" s="18"/>
    </row>
    <row r="17" spans="1:13" x14ac:dyDescent="0.25">
      <c r="A17" s="3" t="s">
        <v>306</v>
      </c>
      <c r="C17" s="3">
        <f t="shared" ref="C17:H17" si="6">C14*C19</f>
        <v>0</v>
      </c>
      <c r="D17" s="4">
        <f t="shared" si="6"/>
        <v>0</v>
      </c>
      <c r="E17" s="5">
        <f t="shared" si="6"/>
        <v>0</v>
      </c>
      <c r="F17" s="3">
        <f t="shared" si="6"/>
        <v>70.843753798119593</v>
      </c>
      <c r="G17" s="4">
        <f t="shared" si="6"/>
        <v>84.56741291084434</v>
      </c>
      <c r="H17" s="4">
        <f t="shared" si="6"/>
        <v>89.018329379836146</v>
      </c>
      <c r="I17" s="3">
        <f>+C17-F17</f>
        <v>-70.843753798119593</v>
      </c>
      <c r="J17" s="4">
        <f>+D17-G17</f>
        <v>-84.56741291084434</v>
      </c>
      <c r="K17" s="5">
        <f>+E17-H17</f>
        <v>-89.018329379836146</v>
      </c>
      <c r="L17" s="17">
        <f>L14*L19</f>
        <v>0</v>
      </c>
      <c r="M17" s="18">
        <f>+L17-C17</f>
        <v>0</v>
      </c>
    </row>
    <row r="18" spans="1:13" s="31" customFormat="1" ht="10.199999999999999" x14ac:dyDescent="0.2">
      <c r="A18" s="108" t="s">
        <v>305</v>
      </c>
      <c r="B18" s="109"/>
      <c r="C18" s="110">
        <f t="shared" ref="C18:H18" si="7">+C17/C12</f>
        <v>0</v>
      </c>
      <c r="D18" s="111">
        <f t="shared" si="7"/>
        <v>0</v>
      </c>
      <c r="E18" s="112">
        <f t="shared" si="7"/>
        <v>0</v>
      </c>
      <c r="F18" s="110">
        <f t="shared" si="7"/>
        <v>0.52987100821331035</v>
      </c>
      <c r="G18" s="111">
        <f t="shared" si="7"/>
        <v>0.52987100821331046</v>
      </c>
      <c r="H18" s="111">
        <f t="shared" si="7"/>
        <v>0.52987100821331035</v>
      </c>
      <c r="I18" s="108"/>
      <c r="J18" s="109"/>
      <c r="K18" s="115"/>
      <c r="L18" s="113" t="e">
        <f>+L17/L12</f>
        <v>#DIV/0!</v>
      </c>
      <c r="M18" s="116"/>
    </row>
    <row r="19" spans="1:13" s="31" customFormat="1" ht="10.199999999999999" x14ac:dyDescent="0.2">
      <c r="A19" s="108" t="s">
        <v>307</v>
      </c>
      <c r="B19" s="109"/>
      <c r="C19" s="117">
        <f t="shared" ref="C19:H19" si="8">C92</f>
        <v>0</v>
      </c>
      <c r="D19" s="118">
        <f t="shared" si="8"/>
        <v>0</v>
      </c>
      <c r="E19" s="119">
        <f t="shared" si="8"/>
        <v>0</v>
      </c>
      <c r="F19" s="117">
        <f t="shared" si="8"/>
        <v>3.6999999999999998E-2</v>
      </c>
      <c r="G19" s="118">
        <f t="shared" si="8"/>
        <v>3.6999999999999998E-2</v>
      </c>
      <c r="H19" s="118">
        <f t="shared" si="8"/>
        <v>3.6999999999999998E-2</v>
      </c>
      <c r="I19" s="117"/>
      <c r="J19" s="118"/>
      <c r="K19" s="119"/>
      <c r="L19" s="120">
        <f>L92</f>
        <v>0.13300000000000001</v>
      </c>
      <c r="M19" s="121"/>
    </row>
    <row r="20" spans="1:13" x14ac:dyDescent="0.25">
      <c r="A20" s="3"/>
      <c r="C20" s="6"/>
      <c r="D20" s="538"/>
      <c r="E20" s="7"/>
      <c r="F20" s="3"/>
      <c r="H20" s="5"/>
      <c r="I20" s="3"/>
      <c r="K20" s="7"/>
      <c r="L20" s="32"/>
      <c r="M20" s="18"/>
    </row>
    <row r="21" spans="1:13" x14ac:dyDescent="0.25">
      <c r="A21" s="3" t="s">
        <v>308</v>
      </c>
      <c r="C21" s="539">
        <f t="shared" ref="C21:L21" si="9">+C14-C17</f>
        <v>4131.785348198945</v>
      </c>
      <c r="D21" s="540">
        <f t="shared" si="9"/>
        <v>4932.183557012353</v>
      </c>
      <c r="E21" s="540">
        <f t="shared" si="9"/>
        <v>5191.7721652761611</v>
      </c>
      <c r="F21" s="539">
        <f t="shared" si="9"/>
        <v>1843.8522947997074</v>
      </c>
      <c r="G21" s="540">
        <f t="shared" si="9"/>
        <v>2201.0383414363</v>
      </c>
      <c r="H21" s="541">
        <f t="shared" si="9"/>
        <v>2316.8824646697894</v>
      </c>
      <c r="I21" s="539">
        <f t="shared" si="9"/>
        <v>2287.9330533992375</v>
      </c>
      <c r="J21" s="540">
        <f t="shared" si="9"/>
        <v>2731.145215576053</v>
      </c>
      <c r="K21" s="541">
        <f t="shared" si="9"/>
        <v>2874.8897006063717</v>
      </c>
      <c r="L21" s="542">
        <f t="shared" si="9"/>
        <v>0</v>
      </c>
      <c r="M21" s="543">
        <f>+M17+M14</f>
        <v>4131.785348198945</v>
      </c>
    </row>
    <row r="22" spans="1:13" s="31" customFormat="1" ht="10.199999999999999" x14ac:dyDescent="0.2">
      <c r="A22" s="108" t="s">
        <v>305</v>
      </c>
      <c r="B22" s="109"/>
      <c r="C22" s="110">
        <f t="shared" ref="C22:H22" si="10">+C21/C12</f>
        <v>21.632384021984006</v>
      </c>
      <c r="D22" s="111">
        <f t="shared" si="10"/>
        <v>21.632384021984006</v>
      </c>
      <c r="E22" s="111">
        <f t="shared" si="10"/>
        <v>21.632384021984006</v>
      </c>
      <c r="F22" s="110">
        <f t="shared" si="10"/>
        <v>13.79096705160589</v>
      </c>
      <c r="G22" s="111">
        <f t="shared" si="10"/>
        <v>13.79096705160589</v>
      </c>
      <c r="H22" s="112">
        <f t="shared" si="10"/>
        <v>13.79096705160589</v>
      </c>
      <c r="I22" s="110"/>
      <c r="J22" s="111"/>
      <c r="K22" s="112"/>
      <c r="L22" s="113" t="e">
        <f>+L21/L12</f>
        <v>#DIV/0!</v>
      </c>
      <c r="M22" s="114"/>
    </row>
    <row r="23" spans="1:13" x14ac:dyDescent="0.25">
      <c r="A23" s="3"/>
      <c r="C23" s="3"/>
      <c r="F23" s="3"/>
      <c r="H23" s="5"/>
      <c r="I23" s="3"/>
      <c r="K23" s="5"/>
      <c r="L23" s="17"/>
      <c r="M23" s="18"/>
    </row>
    <row r="24" spans="1:13" x14ac:dyDescent="0.25">
      <c r="A24" s="3" t="s">
        <v>309</v>
      </c>
      <c r="C24" s="3">
        <f t="shared" ref="C24:H24" si="11">+C12*C25</f>
        <v>1850.7900000000002</v>
      </c>
      <c r="D24" s="4">
        <f t="shared" si="11"/>
        <v>2209.3200000000002</v>
      </c>
      <c r="E24" s="5">
        <f t="shared" si="11"/>
        <v>2325.6000000000004</v>
      </c>
      <c r="F24" s="3">
        <f t="shared" si="11"/>
        <v>699.25099999999986</v>
      </c>
      <c r="G24" s="4">
        <f t="shared" si="11"/>
        <v>834.70799999999986</v>
      </c>
      <c r="H24" s="5">
        <f t="shared" si="11"/>
        <v>878.63999999999987</v>
      </c>
      <c r="I24" s="3">
        <f>+C24-F24</f>
        <v>1151.5390000000002</v>
      </c>
      <c r="J24" s="4">
        <f>+D24-G24</f>
        <v>1374.6120000000003</v>
      </c>
      <c r="K24" s="5">
        <f>+E24-H24</f>
        <v>1446.9600000000005</v>
      </c>
      <c r="L24" s="17">
        <f>+L12*L25</f>
        <v>0</v>
      </c>
      <c r="M24" s="18">
        <f>+L24-C24</f>
        <v>-1850.7900000000002</v>
      </c>
    </row>
    <row r="25" spans="1:13" s="31" customFormat="1" ht="10.199999999999999" x14ac:dyDescent="0.2">
      <c r="A25" s="108" t="s">
        <v>305</v>
      </c>
      <c r="B25" s="109"/>
      <c r="C25" s="110">
        <f t="shared" ref="C25:H25" si="12">+C114-C108</f>
        <v>9.6900000000000013</v>
      </c>
      <c r="D25" s="111">
        <f t="shared" si="12"/>
        <v>9.6900000000000013</v>
      </c>
      <c r="E25" s="112">
        <f t="shared" si="12"/>
        <v>9.6900000000000013</v>
      </c>
      <c r="F25" s="110">
        <f t="shared" si="12"/>
        <v>5.2299999999999995</v>
      </c>
      <c r="G25" s="111">
        <f t="shared" si="12"/>
        <v>5.2299999999999995</v>
      </c>
      <c r="H25" s="112">
        <f t="shared" si="12"/>
        <v>5.2299999999999995</v>
      </c>
      <c r="I25" s="110"/>
      <c r="J25" s="111"/>
      <c r="K25" s="112"/>
      <c r="L25" s="113">
        <f>+L114-L108</f>
        <v>3.3331932773109241</v>
      </c>
      <c r="M25" s="114"/>
    </row>
    <row r="26" spans="1:13" x14ac:dyDescent="0.25">
      <c r="A26" s="3"/>
      <c r="C26" s="3"/>
      <c r="D26" s="538"/>
      <c r="E26" s="7"/>
      <c r="F26" s="3"/>
      <c r="H26" s="5"/>
      <c r="I26" s="3"/>
      <c r="K26" s="5"/>
      <c r="L26" s="17"/>
      <c r="M26" s="18"/>
    </row>
    <row r="27" spans="1:13" s="30" customFormat="1" ht="15.6" x14ac:dyDescent="0.3">
      <c r="A27" s="544" t="s">
        <v>310</v>
      </c>
      <c r="B27" s="545"/>
      <c r="C27" s="544">
        <f t="shared" ref="C27:L27" si="13">C21-C24</f>
        <v>2280.9953481989451</v>
      </c>
      <c r="D27" s="545">
        <f t="shared" si="13"/>
        <v>2722.8635570123529</v>
      </c>
      <c r="E27" s="545">
        <f t="shared" si="13"/>
        <v>2866.1721652761607</v>
      </c>
      <c r="F27" s="544">
        <f t="shared" si="13"/>
        <v>1144.6012947997074</v>
      </c>
      <c r="G27" s="545">
        <f t="shared" si="13"/>
        <v>1366.3303414363002</v>
      </c>
      <c r="H27" s="546">
        <f t="shared" si="13"/>
        <v>1438.2424646697896</v>
      </c>
      <c r="I27" s="544">
        <f t="shared" si="13"/>
        <v>1136.3940533992372</v>
      </c>
      <c r="J27" s="545">
        <f t="shared" si="13"/>
        <v>1356.5332155760527</v>
      </c>
      <c r="K27" s="546">
        <f t="shared" si="13"/>
        <v>1427.9297006063712</v>
      </c>
      <c r="L27" s="547">
        <f t="shared" si="13"/>
        <v>0</v>
      </c>
      <c r="M27" s="548">
        <f>+M24+M21</f>
        <v>2280.9953481989451</v>
      </c>
    </row>
    <row r="28" spans="1:13" s="31" customFormat="1" ht="10.199999999999999" x14ac:dyDescent="0.2">
      <c r="A28" s="108" t="s">
        <v>305</v>
      </c>
      <c r="B28" s="109"/>
      <c r="C28" s="110">
        <f t="shared" ref="C28:H28" si="14">+C27/C12</f>
        <v>11.942384021984006</v>
      </c>
      <c r="D28" s="111">
        <f t="shared" si="14"/>
        <v>11.942384021984005</v>
      </c>
      <c r="E28" s="111">
        <f t="shared" si="14"/>
        <v>11.942384021984003</v>
      </c>
      <c r="F28" s="110">
        <f t="shared" si="14"/>
        <v>8.5609670516058891</v>
      </c>
      <c r="G28" s="111">
        <f t="shared" si="14"/>
        <v>8.5609670516058909</v>
      </c>
      <c r="H28" s="112">
        <f t="shared" si="14"/>
        <v>8.5609670516058909</v>
      </c>
      <c r="I28" s="110"/>
      <c r="J28" s="111"/>
      <c r="K28" s="112"/>
      <c r="L28" s="113" t="e">
        <f>+L27/L12</f>
        <v>#DIV/0!</v>
      </c>
      <c r="M28" s="114"/>
    </row>
    <row r="29" spans="1:13" s="31" customFormat="1" ht="10.199999999999999" x14ac:dyDescent="0.2">
      <c r="A29" s="108" t="s">
        <v>311</v>
      </c>
      <c r="B29" s="109"/>
      <c r="C29" s="117">
        <f t="shared" ref="C29:H29" si="15">+C27/C21</f>
        <v>0.55206046683747412</v>
      </c>
      <c r="D29" s="118">
        <f t="shared" si="15"/>
        <v>0.55206046683747401</v>
      </c>
      <c r="E29" s="118">
        <f t="shared" si="15"/>
        <v>0.55206046683747401</v>
      </c>
      <c r="F29" s="117">
        <f t="shared" si="15"/>
        <v>0.62076626095695064</v>
      </c>
      <c r="G29" s="118">
        <f t="shared" si="15"/>
        <v>0.62076626095695064</v>
      </c>
      <c r="H29" s="119">
        <f t="shared" si="15"/>
        <v>0.62076626095695064</v>
      </c>
      <c r="I29" s="117"/>
      <c r="J29" s="118"/>
      <c r="K29" s="119"/>
      <c r="L29" s="120" t="e">
        <f>+L27/L21</f>
        <v>#DIV/0!</v>
      </c>
      <c r="M29" s="121"/>
    </row>
    <row r="30" spans="1:13" x14ac:dyDescent="0.25">
      <c r="A30" s="3"/>
      <c r="C30" s="3"/>
      <c r="E30" s="5"/>
      <c r="F30" s="3"/>
      <c r="H30" s="5"/>
      <c r="I30" s="3"/>
      <c r="K30" s="5"/>
      <c r="L30" s="17"/>
      <c r="M30" s="18"/>
    </row>
    <row r="31" spans="1:13" x14ac:dyDescent="0.25">
      <c r="A31" s="3" t="s">
        <v>312</v>
      </c>
      <c r="C31" s="3">
        <f t="shared" ref="C31:H31" si="16">+C32*C12</f>
        <v>194.82</v>
      </c>
      <c r="D31" s="4">
        <f t="shared" si="16"/>
        <v>232.56</v>
      </c>
      <c r="E31" s="5">
        <f t="shared" si="16"/>
        <v>244.8</v>
      </c>
      <c r="F31" s="3">
        <f t="shared" si="16"/>
        <v>137.71099999999998</v>
      </c>
      <c r="G31" s="4">
        <f t="shared" si="16"/>
        <v>164.38800000000001</v>
      </c>
      <c r="H31" s="5">
        <f t="shared" si="16"/>
        <v>173.04</v>
      </c>
      <c r="I31" s="3">
        <v>0</v>
      </c>
      <c r="J31" s="4">
        <v>0</v>
      </c>
      <c r="K31" s="5">
        <v>0</v>
      </c>
      <c r="L31" s="17">
        <f>+L32*L12</f>
        <v>0</v>
      </c>
      <c r="M31" s="18">
        <v>0</v>
      </c>
    </row>
    <row r="32" spans="1:13" s="31" customFormat="1" ht="10.199999999999999" x14ac:dyDescent="0.2">
      <c r="A32" s="108" t="s">
        <v>305</v>
      </c>
      <c r="B32" s="109"/>
      <c r="C32" s="110">
        <f t="shared" ref="C32:H32" si="17">+C108</f>
        <v>1.02</v>
      </c>
      <c r="D32" s="111">
        <f t="shared" si="17"/>
        <v>1.02</v>
      </c>
      <c r="E32" s="112">
        <f t="shared" si="17"/>
        <v>1.02</v>
      </c>
      <c r="F32" s="110">
        <f t="shared" si="17"/>
        <v>1.03</v>
      </c>
      <c r="G32" s="111">
        <f t="shared" si="17"/>
        <v>1.03</v>
      </c>
      <c r="H32" s="112">
        <f t="shared" si="17"/>
        <v>1.03</v>
      </c>
      <c r="I32" s="110"/>
      <c r="J32" s="111"/>
      <c r="K32" s="112"/>
      <c r="L32" s="113">
        <f>+L108</f>
        <v>0.54971988795518212</v>
      </c>
      <c r="M32" s="114"/>
    </row>
    <row r="33" spans="1:13" x14ac:dyDescent="0.25">
      <c r="A33" s="3"/>
      <c r="C33" s="3"/>
      <c r="D33" s="538"/>
      <c r="E33" s="7"/>
      <c r="F33" s="3"/>
      <c r="H33" s="5"/>
      <c r="I33" s="3"/>
      <c r="K33" s="5"/>
      <c r="L33" s="17"/>
      <c r="M33" s="18"/>
    </row>
    <row r="34" spans="1:13" s="30" customFormat="1" ht="15.6" x14ac:dyDescent="0.3">
      <c r="A34" s="547" t="s">
        <v>313</v>
      </c>
      <c r="B34" s="549"/>
      <c r="C34" s="547">
        <f t="shared" ref="C34:M34" si="18">+C27-C31</f>
        <v>2086.1753481989449</v>
      </c>
      <c r="D34" s="549">
        <f t="shared" si="18"/>
        <v>2490.3035570123529</v>
      </c>
      <c r="E34" s="549">
        <f t="shared" si="18"/>
        <v>2621.3721652761606</v>
      </c>
      <c r="F34" s="547">
        <f t="shared" si="18"/>
        <v>1006.8902947997074</v>
      </c>
      <c r="G34" s="549">
        <f t="shared" si="18"/>
        <v>1201.9423414363002</v>
      </c>
      <c r="H34" s="550">
        <f t="shared" si="18"/>
        <v>1265.2024646697896</v>
      </c>
      <c r="I34" s="547">
        <f t="shared" si="18"/>
        <v>1136.3940533992372</v>
      </c>
      <c r="J34" s="549">
        <f t="shared" si="18"/>
        <v>1356.5332155760527</v>
      </c>
      <c r="K34" s="550">
        <f t="shared" si="18"/>
        <v>1427.9297006063712</v>
      </c>
      <c r="L34" s="547">
        <f t="shared" si="18"/>
        <v>0</v>
      </c>
      <c r="M34" s="551">
        <f t="shared" si="18"/>
        <v>2280.9953481989451</v>
      </c>
    </row>
    <row r="35" spans="1:13" s="31" customFormat="1" ht="10.199999999999999" x14ac:dyDescent="0.2">
      <c r="A35" s="108" t="s">
        <v>305</v>
      </c>
      <c r="B35" s="109"/>
      <c r="C35" s="110">
        <f t="shared" ref="C35:H35" si="19">+C34/C12</f>
        <v>10.922384021984005</v>
      </c>
      <c r="D35" s="111">
        <f t="shared" si="19"/>
        <v>10.922384021984005</v>
      </c>
      <c r="E35" s="111">
        <f t="shared" si="19"/>
        <v>10.922384021984003</v>
      </c>
      <c r="F35" s="110">
        <f t="shared" si="19"/>
        <v>7.5309670516058898</v>
      </c>
      <c r="G35" s="111">
        <f t="shared" si="19"/>
        <v>7.5309670516058915</v>
      </c>
      <c r="H35" s="112">
        <f t="shared" si="19"/>
        <v>7.5309670516058906</v>
      </c>
      <c r="I35" s="110"/>
      <c r="J35" s="111"/>
      <c r="K35" s="112"/>
      <c r="L35" s="113" t="e">
        <f>+L34/L12</f>
        <v>#DIV/0!</v>
      </c>
      <c r="M35" s="114"/>
    </row>
    <row r="36" spans="1:13" s="31" customFormat="1" ht="10.199999999999999" x14ac:dyDescent="0.2">
      <c r="A36" s="108" t="s">
        <v>311</v>
      </c>
      <c r="B36" s="109"/>
      <c r="C36" s="117">
        <f t="shared" ref="C36:H36" si="20">+C34/C21</f>
        <v>0.50490893703089235</v>
      </c>
      <c r="D36" s="118">
        <f t="shared" si="20"/>
        <v>0.50490893703089235</v>
      </c>
      <c r="E36" s="118">
        <f t="shared" si="20"/>
        <v>0.50490893703089235</v>
      </c>
      <c r="F36" s="117">
        <f t="shared" si="20"/>
        <v>0.54607969284713398</v>
      </c>
      <c r="G36" s="118">
        <f t="shared" si="20"/>
        <v>0.54607969284713409</v>
      </c>
      <c r="H36" s="119">
        <f t="shared" si="20"/>
        <v>0.54607969284713409</v>
      </c>
      <c r="I36" s="117"/>
      <c r="J36" s="118"/>
      <c r="K36" s="119"/>
      <c r="L36" s="120" t="e">
        <f>+L34/L21</f>
        <v>#DIV/0!</v>
      </c>
      <c r="M36" s="121"/>
    </row>
    <row r="37" spans="1:13" x14ac:dyDescent="0.25">
      <c r="A37" s="3"/>
      <c r="C37" s="3"/>
      <c r="E37" s="5"/>
      <c r="F37" s="3"/>
      <c r="H37" s="5"/>
      <c r="I37" s="3"/>
      <c r="K37" s="5"/>
      <c r="L37" s="17"/>
      <c r="M37" s="18"/>
    </row>
    <row r="38" spans="1:13" x14ac:dyDescent="0.25">
      <c r="A38" s="3" t="s">
        <v>314</v>
      </c>
      <c r="C38" s="3">
        <f t="shared" ref="C38:H38" si="21">C21*C116+C118</f>
        <v>314.01568646311983</v>
      </c>
      <c r="D38" s="4">
        <f t="shared" si="21"/>
        <v>374.8459503329388</v>
      </c>
      <c r="E38" s="5">
        <f t="shared" si="21"/>
        <v>394.57468456098826</v>
      </c>
      <c r="F38" s="3">
        <f t="shared" si="21"/>
        <v>140.13277440477776</v>
      </c>
      <c r="G38" s="4">
        <f t="shared" si="21"/>
        <v>167.27891394915881</v>
      </c>
      <c r="H38" s="5">
        <f t="shared" si="21"/>
        <v>176.08306731490399</v>
      </c>
      <c r="I38" s="3">
        <f>+C119</f>
        <v>0</v>
      </c>
      <c r="J38" s="4">
        <f>+D119</f>
        <v>0</v>
      </c>
      <c r="K38" s="5">
        <f>+E119</f>
        <v>0</v>
      </c>
      <c r="L38" s="17">
        <f>L21*L116+L118</f>
        <v>0</v>
      </c>
      <c r="M38" s="18">
        <f>-C119</f>
        <v>0</v>
      </c>
    </row>
    <row r="39" spans="1:13" s="31" customFormat="1" ht="10.199999999999999" x14ac:dyDescent="0.2">
      <c r="A39" s="108" t="s">
        <v>305</v>
      </c>
      <c r="B39" s="109"/>
      <c r="C39" s="110">
        <f t="shared" ref="C39:H39" si="22">+C38/C12</f>
        <v>1.6440611856707845</v>
      </c>
      <c r="D39" s="111">
        <f t="shared" si="22"/>
        <v>1.6440611856707843</v>
      </c>
      <c r="E39" s="112">
        <f t="shared" si="22"/>
        <v>1.6440611856707845</v>
      </c>
      <c r="F39" s="110">
        <f t="shared" si="22"/>
        <v>1.0481134959220477</v>
      </c>
      <c r="G39" s="111">
        <f t="shared" si="22"/>
        <v>1.0481134959220477</v>
      </c>
      <c r="H39" s="112">
        <f t="shared" si="22"/>
        <v>1.0481134959220475</v>
      </c>
      <c r="I39" s="110"/>
      <c r="J39" s="111"/>
      <c r="K39" s="112"/>
      <c r="L39" s="113" t="e">
        <f>+L38/L12</f>
        <v>#DIV/0!</v>
      </c>
      <c r="M39" s="114"/>
    </row>
    <row r="40" spans="1:13" s="31" customFormat="1" ht="10.199999999999999" x14ac:dyDescent="0.2">
      <c r="A40" s="108" t="s">
        <v>311</v>
      </c>
      <c r="B40" s="109"/>
      <c r="C40" s="117">
        <f t="shared" ref="C40:H40" si="23">+C38/C21</f>
        <v>7.5999999999999998E-2</v>
      </c>
      <c r="D40" s="118">
        <f t="shared" si="23"/>
        <v>7.5999999999999998E-2</v>
      </c>
      <c r="E40" s="119">
        <f t="shared" si="23"/>
        <v>7.5999999999999998E-2</v>
      </c>
      <c r="F40" s="117">
        <f t="shared" si="23"/>
        <v>7.5999999999999998E-2</v>
      </c>
      <c r="G40" s="118">
        <f t="shared" si="23"/>
        <v>7.5999999999999998E-2</v>
      </c>
      <c r="H40" s="119">
        <f t="shared" si="23"/>
        <v>7.5999999999999998E-2</v>
      </c>
      <c r="I40" s="117"/>
      <c r="J40" s="118"/>
      <c r="K40" s="119"/>
      <c r="L40" s="120" t="e">
        <f>+L38/L21</f>
        <v>#DIV/0!</v>
      </c>
      <c r="M40" s="121"/>
    </row>
    <row r="41" spans="1:13" x14ac:dyDescent="0.25">
      <c r="A41" s="3"/>
      <c r="C41" s="6"/>
      <c r="D41" s="538"/>
      <c r="E41" s="7"/>
      <c r="F41" s="6"/>
      <c r="G41" s="538"/>
      <c r="H41" s="7"/>
      <c r="I41" s="3"/>
      <c r="K41" s="5"/>
      <c r="L41" s="32"/>
      <c r="M41" s="18"/>
    </row>
    <row r="42" spans="1:13" x14ac:dyDescent="0.25">
      <c r="A42" s="3" t="s">
        <v>315</v>
      </c>
      <c r="C42" s="539">
        <f t="shared" ref="C42:L42" si="24">+C34-C38</f>
        <v>1772.159661735825</v>
      </c>
      <c r="D42" s="540">
        <f t="shared" si="24"/>
        <v>2115.4576066794143</v>
      </c>
      <c r="E42" s="541">
        <f t="shared" si="24"/>
        <v>2226.7974807151722</v>
      </c>
      <c r="F42" s="539">
        <f t="shared" si="24"/>
        <v>866.75752039492954</v>
      </c>
      <c r="G42" s="540">
        <f t="shared" si="24"/>
        <v>1034.6634274871415</v>
      </c>
      <c r="H42" s="541">
        <f t="shared" si="24"/>
        <v>1089.1193973548857</v>
      </c>
      <c r="I42" s="539">
        <f t="shared" si="24"/>
        <v>1136.3940533992372</v>
      </c>
      <c r="J42" s="540">
        <f t="shared" si="24"/>
        <v>1356.5332155760527</v>
      </c>
      <c r="K42" s="541">
        <f t="shared" si="24"/>
        <v>1427.9297006063712</v>
      </c>
      <c r="L42" s="542">
        <f t="shared" si="24"/>
        <v>0</v>
      </c>
      <c r="M42" s="543">
        <f>+M38+M27</f>
        <v>2280.9953481989451</v>
      </c>
    </row>
    <row r="43" spans="1:13" s="31" customFormat="1" ht="10.199999999999999" x14ac:dyDescent="0.2">
      <c r="A43" s="108" t="s">
        <v>305</v>
      </c>
      <c r="B43" s="109"/>
      <c r="C43" s="110">
        <f t="shared" ref="C43:H43" si="25">+C42/C12</f>
        <v>9.2783228363132206</v>
      </c>
      <c r="D43" s="111">
        <f t="shared" si="25"/>
        <v>9.2783228363132206</v>
      </c>
      <c r="E43" s="112">
        <f t="shared" si="25"/>
        <v>9.2783228363132171</v>
      </c>
      <c r="F43" s="110">
        <f t="shared" si="25"/>
        <v>6.4828535556838416</v>
      </c>
      <c r="G43" s="111">
        <f t="shared" si="25"/>
        <v>6.4828535556838442</v>
      </c>
      <c r="H43" s="112">
        <f t="shared" si="25"/>
        <v>6.4828535556838434</v>
      </c>
      <c r="I43" s="110"/>
      <c r="J43" s="111"/>
      <c r="K43" s="112"/>
      <c r="L43" s="113" t="e">
        <f>+L42/L12</f>
        <v>#DIV/0!</v>
      </c>
      <c r="M43" s="114"/>
    </row>
    <row r="44" spans="1:13" s="31" customFormat="1" ht="10.199999999999999" x14ac:dyDescent="0.2">
      <c r="A44" s="108" t="s">
        <v>311</v>
      </c>
      <c r="B44" s="109"/>
      <c r="C44" s="117">
        <f t="shared" ref="C44:H44" si="26">+C42/C21</f>
        <v>0.42890893703089239</v>
      </c>
      <c r="D44" s="118">
        <f t="shared" si="26"/>
        <v>0.42890893703089239</v>
      </c>
      <c r="E44" s="119">
        <f t="shared" si="26"/>
        <v>0.42890893703089228</v>
      </c>
      <c r="F44" s="117">
        <f t="shared" si="26"/>
        <v>0.47007969284713397</v>
      </c>
      <c r="G44" s="118">
        <f t="shared" si="26"/>
        <v>0.47007969284713413</v>
      </c>
      <c r="H44" s="119">
        <f t="shared" si="26"/>
        <v>0.47007969284713413</v>
      </c>
      <c r="I44" s="117"/>
      <c r="J44" s="118"/>
      <c r="K44" s="119"/>
      <c r="L44" s="120" t="e">
        <f>+L42/L21</f>
        <v>#DIV/0!</v>
      </c>
      <c r="M44" s="121"/>
    </row>
    <row r="45" spans="1:13" x14ac:dyDescent="0.25">
      <c r="A45" s="3"/>
      <c r="C45" s="3"/>
      <c r="E45" s="5"/>
      <c r="F45" s="3"/>
      <c r="H45" s="5"/>
      <c r="I45" s="3"/>
      <c r="K45" s="5"/>
      <c r="L45" s="17"/>
      <c r="M45" s="18"/>
    </row>
    <row r="46" spans="1:13" x14ac:dyDescent="0.25">
      <c r="A46" s="3" t="s">
        <v>316</v>
      </c>
      <c r="C46" s="3">
        <f t="shared" ref="C46:H46" si="27">C21*C48</f>
        <v>392.51960807889981</v>
      </c>
      <c r="D46" s="4">
        <f t="shared" si="27"/>
        <v>468.55743791617357</v>
      </c>
      <c r="E46" s="5">
        <f t="shared" si="27"/>
        <v>493.21835570123534</v>
      </c>
      <c r="F46" s="3">
        <f t="shared" si="27"/>
        <v>175.16596800597219</v>
      </c>
      <c r="G46" s="4">
        <f t="shared" si="27"/>
        <v>209.0986424364485</v>
      </c>
      <c r="H46" s="5">
        <f t="shared" si="27"/>
        <v>220.10383414363</v>
      </c>
      <c r="I46" s="3">
        <f>+C123+C124</f>
        <v>0</v>
      </c>
      <c r="J46" s="4">
        <f>+D123+D124</f>
        <v>0</v>
      </c>
      <c r="K46" s="5">
        <f>+E123+E124</f>
        <v>0</v>
      </c>
      <c r="L46" s="17">
        <f>L21*L48</f>
        <v>0</v>
      </c>
      <c r="M46" s="18">
        <f>-C123-C124</f>
        <v>0</v>
      </c>
    </row>
    <row r="47" spans="1:13" s="31" customFormat="1" ht="10.199999999999999" x14ac:dyDescent="0.2">
      <c r="A47" s="108" t="s">
        <v>305</v>
      </c>
      <c r="B47" s="109"/>
      <c r="C47" s="110">
        <f t="shared" ref="C47:H47" si="28">+C46/C12</f>
        <v>2.0550764820884808</v>
      </c>
      <c r="D47" s="111">
        <f t="shared" si="28"/>
        <v>2.0550764820884804</v>
      </c>
      <c r="E47" s="112">
        <f t="shared" si="28"/>
        <v>2.0550764820884804</v>
      </c>
      <c r="F47" s="110">
        <f t="shared" si="28"/>
        <v>1.3101418699025595</v>
      </c>
      <c r="G47" s="111">
        <f t="shared" si="28"/>
        <v>1.3101418699025595</v>
      </c>
      <c r="H47" s="112">
        <f t="shared" si="28"/>
        <v>1.3101418699025595</v>
      </c>
      <c r="I47" s="110"/>
      <c r="J47" s="111"/>
      <c r="K47" s="112"/>
      <c r="L47" s="113" t="e">
        <f>+L46/L12</f>
        <v>#DIV/0!</v>
      </c>
      <c r="M47" s="114"/>
    </row>
    <row r="48" spans="1:13" s="31" customFormat="1" ht="10.199999999999999" x14ac:dyDescent="0.2">
      <c r="A48" s="108" t="s">
        <v>311</v>
      </c>
      <c r="B48" s="109"/>
      <c r="C48" s="117">
        <f t="shared" ref="C48:H48" si="29">+C122</f>
        <v>9.5000000000000001E-2</v>
      </c>
      <c r="D48" s="118">
        <f t="shared" si="29"/>
        <v>9.5000000000000001E-2</v>
      </c>
      <c r="E48" s="119">
        <f t="shared" si="29"/>
        <v>9.5000000000000001E-2</v>
      </c>
      <c r="F48" s="117">
        <f t="shared" si="29"/>
        <v>9.5000000000000001E-2</v>
      </c>
      <c r="G48" s="118">
        <f t="shared" si="29"/>
        <v>9.5000000000000001E-2</v>
      </c>
      <c r="H48" s="119">
        <f t="shared" si="29"/>
        <v>9.5000000000000001E-2</v>
      </c>
      <c r="I48" s="117"/>
      <c r="J48" s="118"/>
      <c r="K48" s="119"/>
      <c r="L48" s="120">
        <f>+L122</f>
        <v>0.11899999999999999</v>
      </c>
      <c r="M48" s="121"/>
    </row>
    <row r="49" spans="1:13" x14ac:dyDescent="0.25">
      <c r="A49" s="3"/>
      <c r="C49" s="3"/>
      <c r="F49" s="3"/>
      <c r="H49" s="5"/>
      <c r="I49" s="6"/>
      <c r="J49" s="538"/>
      <c r="K49" s="7"/>
      <c r="L49" s="17"/>
      <c r="M49" s="33"/>
    </row>
    <row r="50" spans="1:13" ht="13.8" thickBot="1" x14ac:dyDescent="0.3">
      <c r="A50" s="34" t="s">
        <v>317</v>
      </c>
      <c r="B50" s="35"/>
      <c r="C50" s="34">
        <f t="shared" ref="C50:L50" si="30">+C42-C46</f>
        <v>1379.6400536569251</v>
      </c>
      <c r="D50" s="35">
        <f t="shared" si="30"/>
        <v>1646.9001687632408</v>
      </c>
      <c r="E50" s="35">
        <f t="shared" si="30"/>
        <v>1733.5791250139368</v>
      </c>
      <c r="F50" s="34">
        <f t="shared" si="30"/>
        <v>691.59155238895733</v>
      </c>
      <c r="G50" s="35">
        <f t="shared" si="30"/>
        <v>825.56478505069299</v>
      </c>
      <c r="H50" s="36">
        <f t="shared" si="30"/>
        <v>869.01556321125565</v>
      </c>
      <c r="I50" s="34">
        <f t="shared" si="30"/>
        <v>1136.3940533992372</v>
      </c>
      <c r="J50" s="35">
        <f t="shared" si="30"/>
        <v>1356.5332155760527</v>
      </c>
      <c r="K50" s="36">
        <f t="shared" si="30"/>
        <v>1427.9297006063712</v>
      </c>
      <c r="L50" s="37">
        <f t="shared" si="30"/>
        <v>0</v>
      </c>
      <c r="M50" s="38">
        <f>+M46+M42</f>
        <v>2280.9953481989451</v>
      </c>
    </row>
    <row r="51" spans="1:13" s="31" customFormat="1" ht="10.8" thickTop="1" x14ac:dyDescent="0.2">
      <c r="A51" s="108" t="s">
        <v>305</v>
      </c>
      <c r="B51" s="109"/>
      <c r="C51" s="110">
        <f t="shared" ref="C51:H51" si="31">+C50/C12</f>
        <v>7.2232463542247389</v>
      </c>
      <c r="D51" s="111">
        <f t="shared" si="31"/>
        <v>7.2232463542247407</v>
      </c>
      <c r="E51" s="111">
        <f t="shared" si="31"/>
        <v>7.2232463542247372</v>
      </c>
      <c r="F51" s="110">
        <f t="shared" si="31"/>
        <v>5.172711685781282</v>
      </c>
      <c r="G51" s="111">
        <f t="shared" si="31"/>
        <v>5.1727116857812847</v>
      </c>
      <c r="H51" s="112">
        <f t="shared" si="31"/>
        <v>5.1727116857812838</v>
      </c>
      <c r="I51" s="110"/>
      <c r="J51" s="111"/>
      <c r="K51" s="112"/>
      <c r="L51" s="113" t="e">
        <f>+L50/L12</f>
        <v>#DIV/0!</v>
      </c>
      <c r="M51" s="114"/>
    </row>
    <row r="52" spans="1:13" s="31" customFormat="1" ht="10.199999999999999" x14ac:dyDescent="0.2">
      <c r="A52" s="108" t="s">
        <v>311</v>
      </c>
      <c r="B52" s="109"/>
      <c r="C52" s="117">
        <f t="shared" ref="C52:H52" si="32">+C50/C21</f>
        <v>0.33390893703089236</v>
      </c>
      <c r="D52" s="118">
        <f t="shared" si="32"/>
        <v>0.33390893703089242</v>
      </c>
      <c r="E52" s="118">
        <f t="shared" si="32"/>
        <v>0.33390893703089225</v>
      </c>
      <c r="F52" s="117">
        <f t="shared" si="32"/>
        <v>0.37507969284713394</v>
      </c>
      <c r="G52" s="118">
        <f t="shared" si="32"/>
        <v>0.37507969284713416</v>
      </c>
      <c r="H52" s="119">
        <f t="shared" si="32"/>
        <v>0.37507969284713411</v>
      </c>
      <c r="I52" s="117"/>
      <c r="J52" s="118"/>
      <c r="K52" s="119"/>
      <c r="L52" s="120" t="e">
        <f>+L50/L21</f>
        <v>#DIV/0!</v>
      </c>
      <c r="M52" s="121"/>
    </row>
    <row r="53" spans="1:13" x14ac:dyDescent="0.25">
      <c r="A53" s="3"/>
      <c r="C53" s="3"/>
      <c r="F53" s="3"/>
      <c r="H53" s="5"/>
      <c r="K53" s="5"/>
      <c r="L53" s="17"/>
      <c r="M53" s="18"/>
    </row>
    <row r="54" spans="1:13" x14ac:dyDescent="0.25">
      <c r="A54" s="6"/>
      <c r="B54" s="538"/>
      <c r="C54" s="6"/>
      <c r="D54" s="538"/>
      <c r="E54" s="7"/>
      <c r="F54" s="538"/>
      <c r="G54" s="538"/>
      <c r="H54" s="7"/>
      <c r="I54" s="538"/>
      <c r="J54" s="538"/>
      <c r="K54" s="7"/>
      <c r="L54" s="32"/>
      <c r="M54" s="33"/>
    </row>
    <row r="56" spans="1:13" x14ac:dyDescent="0.25">
      <c r="A56" s="39" t="s">
        <v>318</v>
      </c>
    </row>
    <row r="57" spans="1:13" x14ac:dyDescent="0.25">
      <c r="A57" s="4" t="s">
        <v>319</v>
      </c>
    </row>
    <row r="60" spans="1:13" x14ac:dyDescent="0.25">
      <c r="A60" s="552"/>
      <c r="B60" s="553"/>
      <c r="C60" s="553"/>
      <c r="D60" s="553"/>
      <c r="E60" s="553"/>
      <c r="F60" s="553"/>
      <c r="G60" s="553"/>
      <c r="H60" s="553"/>
      <c r="I60" s="553"/>
      <c r="J60" s="553"/>
      <c r="K60" s="536"/>
      <c r="L60" s="534"/>
    </row>
    <row r="61" spans="1:13" ht="17.399999999999999" x14ac:dyDescent="0.3">
      <c r="A61" s="40" t="s">
        <v>320</v>
      </c>
      <c r="B61" s="41"/>
      <c r="C61" s="41"/>
      <c r="D61" s="41"/>
      <c r="E61" s="41"/>
      <c r="F61" s="41"/>
      <c r="G61" s="41"/>
      <c r="H61" s="41"/>
      <c r="I61" s="41"/>
      <c r="J61" s="41"/>
      <c r="K61" s="42"/>
      <c r="L61" s="43"/>
    </row>
    <row r="62" spans="1:13" x14ac:dyDescent="0.25">
      <c r="A62" s="3"/>
      <c r="K62" s="5"/>
      <c r="L62" s="18"/>
    </row>
    <row r="63" spans="1:13" x14ac:dyDescent="0.25">
      <c r="A63" s="3"/>
      <c r="D63" s="44" t="s">
        <v>321</v>
      </c>
      <c r="G63" s="44" t="s">
        <v>322</v>
      </c>
      <c r="K63" s="5"/>
      <c r="L63" s="18"/>
    </row>
    <row r="64" spans="1:13" x14ac:dyDescent="0.25">
      <c r="A64" s="3"/>
      <c r="K64" s="5"/>
      <c r="L64" s="18"/>
    </row>
    <row r="65" spans="1:13" x14ac:dyDescent="0.25">
      <c r="A65" s="45" t="s">
        <v>303</v>
      </c>
      <c r="C65" s="46">
        <v>2009</v>
      </c>
      <c r="D65" s="47">
        <f>+C65+1</f>
        <v>2010</v>
      </c>
      <c r="E65" s="47">
        <f>+D65+1</f>
        <v>2011</v>
      </c>
      <c r="F65" s="46">
        <f>C65</f>
        <v>2009</v>
      </c>
      <c r="G65" s="47">
        <f>+F65+1</f>
        <v>2010</v>
      </c>
      <c r="H65" s="47">
        <f>+G65+1</f>
        <v>2011</v>
      </c>
      <c r="K65" s="5"/>
      <c r="L65" s="48" t="s">
        <v>323</v>
      </c>
      <c r="M65" s="47"/>
    </row>
    <row r="66" spans="1:13" x14ac:dyDescent="0.25">
      <c r="C66" s="41">
        <v>191</v>
      </c>
      <c r="D66" s="41">
        <v>228</v>
      </c>
      <c r="E66" s="41">
        <v>240</v>
      </c>
      <c r="F66" s="4">
        <f>+C66*$B$68</f>
        <v>133.69999999999999</v>
      </c>
      <c r="G66" s="4">
        <f>+D66*$B$68</f>
        <v>159.6</v>
      </c>
      <c r="H66" s="4">
        <f>+E66*$B$68</f>
        <v>168</v>
      </c>
      <c r="K66" s="5"/>
      <c r="L66" s="43">
        <v>0</v>
      </c>
    </row>
    <row r="67" spans="1:13" x14ac:dyDescent="0.25">
      <c r="K67" s="5"/>
      <c r="L67" s="18"/>
    </row>
    <row r="68" spans="1:13" x14ac:dyDescent="0.25">
      <c r="A68" s="539" t="s">
        <v>146</v>
      </c>
      <c r="B68" s="554">
        <v>0.7</v>
      </c>
      <c r="D68" s="553"/>
      <c r="E68" s="553"/>
      <c r="K68" s="5"/>
      <c r="L68" s="534"/>
    </row>
    <row r="69" spans="1:13" x14ac:dyDescent="0.25">
      <c r="A69" s="3"/>
      <c r="G69" s="10" t="s">
        <v>324</v>
      </c>
      <c r="K69" s="5"/>
      <c r="L69" s="18"/>
    </row>
    <row r="70" spans="1:13" x14ac:dyDescent="0.25">
      <c r="A70" s="3"/>
      <c r="D70" s="49" t="str">
        <f>+D63</f>
        <v>My 1st Veg (100g)</v>
      </c>
      <c r="E70" s="49"/>
      <c r="G70" s="49" t="str">
        <f>+G63</f>
        <v>Veg (145g 30%/400g 70%)</v>
      </c>
      <c r="H70" s="39"/>
      <c r="K70" s="5"/>
      <c r="L70" s="50"/>
      <c r="M70" s="49"/>
    </row>
    <row r="71" spans="1:13" x14ac:dyDescent="0.25">
      <c r="A71" s="3"/>
      <c r="K71" s="5"/>
      <c r="L71" s="18"/>
    </row>
    <row r="72" spans="1:13" x14ac:dyDescent="0.25">
      <c r="A72" s="3" t="s">
        <v>325</v>
      </c>
      <c r="C72" s="20">
        <f t="shared" ref="C72:H72" si="33">+C75*(1+C73)</f>
        <v>2.99</v>
      </c>
      <c r="D72" s="20">
        <f t="shared" si="33"/>
        <v>2.99</v>
      </c>
      <c r="E72" s="20">
        <f t="shared" si="33"/>
        <v>2.99</v>
      </c>
      <c r="F72" s="20">
        <f t="shared" si="33"/>
        <v>0</v>
      </c>
      <c r="G72" s="20">
        <f t="shared" si="33"/>
        <v>0</v>
      </c>
      <c r="H72" s="20">
        <f t="shared" si="33"/>
        <v>0</v>
      </c>
      <c r="K72" s="5"/>
      <c r="L72" s="22">
        <f>+L75*(1+L73)</f>
        <v>2.31</v>
      </c>
      <c r="M72" s="20"/>
    </row>
    <row r="73" spans="1:13" x14ac:dyDescent="0.25">
      <c r="A73" s="3" t="s">
        <v>326</v>
      </c>
      <c r="C73" s="51">
        <v>0</v>
      </c>
      <c r="D73" s="52">
        <f>+C73</f>
        <v>0</v>
      </c>
      <c r="E73" s="52">
        <f>+D73</f>
        <v>0</v>
      </c>
      <c r="F73" s="51">
        <v>0</v>
      </c>
      <c r="G73" s="52">
        <f>+F73</f>
        <v>0</v>
      </c>
      <c r="H73" s="52">
        <f>+G73</f>
        <v>0</v>
      </c>
      <c r="J73" s="39" t="s">
        <v>327</v>
      </c>
      <c r="K73" s="5"/>
      <c r="L73" s="53">
        <v>0</v>
      </c>
      <c r="M73" s="52"/>
    </row>
    <row r="74" spans="1:13" x14ac:dyDescent="0.25">
      <c r="A74" s="3"/>
      <c r="C74" s="52"/>
      <c r="D74" s="52"/>
      <c r="E74" s="52"/>
      <c r="F74" s="52"/>
      <c r="G74" s="52"/>
      <c r="H74" s="52"/>
      <c r="J74" s="4" t="s">
        <v>328</v>
      </c>
      <c r="K74" s="5"/>
      <c r="L74" s="54"/>
      <c r="M74" s="52"/>
    </row>
    <row r="75" spans="1:13" x14ac:dyDescent="0.25">
      <c r="A75" s="3" t="s">
        <v>329</v>
      </c>
      <c r="C75" s="55">
        <v>2.99</v>
      </c>
      <c r="D75" s="20">
        <f>+C75</f>
        <v>2.99</v>
      </c>
      <c r="E75" s="20">
        <f>+D75</f>
        <v>2.99</v>
      </c>
      <c r="F75" s="55">
        <v>0</v>
      </c>
      <c r="G75" s="20">
        <f>+F75</f>
        <v>0</v>
      </c>
      <c r="H75" s="20">
        <f>+G75</f>
        <v>0</v>
      </c>
      <c r="J75" s="4" t="s">
        <v>330</v>
      </c>
      <c r="K75" s="5"/>
      <c r="L75" s="22">
        <v>2.31</v>
      </c>
      <c r="M75" s="20"/>
    </row>
    <row r="76" spans="1:13" x14ac:dyDescent="0.25">
      <c r="A76" s="3" t="s">
        <v>301</v>
      </c>
      <c r="C76" s="52">
        <f t="shared" ref="C76:H76" si="34">(C75-(C87/C80))/C75</f>
        <v>0.19950088026755858</v>
      </c>
      <c r="D76" s="52">
        <f t="shared" si="34"/>
        <v>0.19950088026755858</v>
      </c>
      <c r="E76" s="52">
        <f t="shared" si="34"/>
        <v>0.19950088026755858</v>
      </c>
      <c r="F76" s="52" t="e">
        <f t="shared" si="34"/>
        <v>#DIV/0!</v>
      </c>
      <c r="G76" s="52" t="e">
        <f t="shared" si="34"/>
        <v>#DIV/0!</v>
      </c>
      <c r="H76" s="52" t="e">
        <f t="shared" si="34"/>
        <v>#DIV/0!</v>
      </c>
      <c r="J76" s="4" t="s">
        <v>331</v>
      </c>
      <c r="K76" s="5"/>
      <c r="L76" s="53">
        <f>(L75-(L87/L80))/L75</f>
        <v>2.595855871212125E-2</v>
      </c>
      <c r="M76" s="52"/>
    </row>
    <row r="77" spans="1:13" x14ac:dyDescent="0.25">
      <c r="A77" s="3" t="s">
        <v>302</v>
      </c>
      <c r="C77" s="52">
        <f t="shared" ref="C77:H77" si="35">(C75-(C87/C80)*(1-C89))/C75</f>
        <v>0.27650889558581943</v>
      </c>
      <c r="D77" s="52">
        <f t="shared" si="35"/>
        <v>0.27650889558581943</v>
      </c>
      <c r="E77" s="52">
        <f t="shared" si="35"/>
        <v>0.27650889558581943</v>
      </c>
      <c r="F77" s="52" t="e">
        <f t="shared" si="35"/>
        <v>#DIV/0!</v>
      </c>
      <c r="G77" s="52" t="e">
        <f t="shared" si="35"/>
        <v>#DIV/0!</v>
      </c>
      <c r="H77" s="52" t="e">
        <f t="shared" si="35"/>
        <v>#DIV/0!</v>
      </c>
      <c r="J77" s="4" t="s">
        <v>332</v>
      </c>
      <c r="K77" s="5"/>
      <c r="L77" s="53">
        <f>(L75-(L87/L80)*(1-L89))/L75</f>
        <v>0.11966134536401522</v>
      </c>
      <c r="M77" s="52"/>
    </row>
    <row r="78" spans="1:13" x14ac:dyDescent="0.25">
      <c r="A78" s="3"/>
      <c r="K78" s="5"/>
      <c r="L78" s="18"/>
    </row>
    <row r="79" spans="1:13" x14ac:dyDescent="0.25">
      <c r="A79" s="3" t="s">
        <v>333</v>
      </c>
      <c r="C79" s="41">
        <v>100</v>
      </c>
      <c r="D79" s="4">
        <f>+C79</f>
        <v>100</v>
      </c>
      <c r="E79" s="4">
        <f>+D79</f>
        <v>100</v>
      </c>
      <c r="F79" s="41">
        <v>1000</v>
      </c>
      <c r="G79" s="4">
        <f>+F79</f>
        <v>1000</v>
      </c>
      <c r="H79" s="4">
        <f>+G79</f>
        <v>1000</v>
      </c>
      <c r="K79" s="5"/>
      <c r="L79" s="43">
        <v>238</v>
      </c>
    </row>
    <row r="80" spans="1:13" x14ac:dyDescent="0.25">
      <c r="A80" s="3" t="s">
        <v>334</v>
      </c>
      <c r="C80" s="41">
        <v>15</v>
      </c>
      <c r="D80" s="4">
        <f>+C80</f>
        <v>15</v>
      </c>
      <c r="E80" s="4">
        <f>+D80</f>
        <v>15</v>
      </c>
      <c r="F80" s="41">
        <v>1</v>
      </c>
      <c r="G80" s="4">
        <f>+F80</f>
        <v>1</v>
      </c>
      <c r="H80" s="4">
        <f>+G80</f>
        <v>1</v>
      </c>
      <c r="K80" s="5"/>
      <c r="L80" s="43">
        <v>12</v>
      </c>
    </row>
    <row r="81" spans="1:13" x14ac:dyDescent="0.25">
      <c r="A81" s="3" t="s">
        <v>335</v>
      </c>
      <c r="C81" s="555">
        <f t="shared" ref="C81:H81" si="36">+C79*C80/1000</f>
        <v>1.5</v>
      </c>
      <c r="D81" s="555">
        <f t="shared" si="36"/>
        <v>1.5</v>
      </c>
      <c r="E81" s="555">
        <f t="shared" si="36"/>
        <v>1.5</v>
      </c>
      <c r="F81" s="555">
        <f t="shared" si="36"/>
        <v>1</v>
      </c>
      <c r="G81" s="555">
        <f t="shared" si="36"/>
        <v>1</v>
      </c>
      <c r="H81" s="555">
        <f t="shared" si="36"/>
        <v>1</v>
      </c>
      <c r="K81" s="5"/>
      <c r="L81" s="556">
        <f>+L79*L80/1000</f>
        <v>2.8559999999999999</v>
      </c>
      <c r="M81" s="56"/>
    </row>
    <row r="82" spans="1:13" x14ac:dyDescent="0.25">
      <c r="A82" s="3"/>
      <c r="K82" s="5"/>
      <c r="L82" s="18"/>
    </row>
    <row r="83" spans="1:13" x14ac:dyDescent="0.25">
      <c r="A83" s="9" t="s">
        <v>336</v>
      </c>
      <c r="C83" s="55">
        <v>43.3</v>
      </c>
      <c r="D83" s="20">
        <f t="shared" ref="D83:E86" si="37">+C83</f>
        <v>43.3</v>
      </c>
      <c r="E83" s="20">
        <f t="shared" si="37"/>
        <v>43.3</v>
      </c>
      <c r="F83" s="55">
        <v>19.11</v>
      </c>
      <c r="G83" s="20">
        <f t="shared" ref="G83:H86" si="38">+F83</f>
        <v>19.11</v>
      </c>
      <c r="H83" s="20">
        <f t="shared" si="38"/>
        <v>19.11</v>
      </c>
      <c r="K83" s="5"/>
      <c r="L83" s="57">
        <v>33.29</v>
      </c>
      <c r="M83" s="20"/>
    </row>
    <row r="84" spans="1:13" x14ac:dyDescent="0.25">
      <c r="A84" s="3" t="s">
        <v>337</v>
      </c>
      <c r="C84" s="58">
        <v>0.13500000000000001</v>
      </c>
      <c r="D84" s="59">
        <f t="shared" si="37"/>
        <v>0.13500000000000001</v>
      </c>
      <c r="E84" s="59">
        <f t="shared" si="37"/>
        <v>0.13500000000000001</v>
      </c>
      <c r="F84" s="58">
        <v>0.13500000000000001</v>
      </c>
      <c r="G84" s="59">
        <f t="shared" si="38"/>
        <v>0.13500000000000001</v>
      </c>
      <c r="H84" s="59">
        <f t="shared" si="38"/>
        <v>0.13500000000000001</v>
      </c>
      <c r="K84" s="5"/>
      <c r="L84" s="60">
        <v>0.13500000000000001</v>
      </c>
      <c r="M84" s="59"/>
    </row>
    <row r="85" spans="1:13" x14ac:dyDescent="0.25">
      <c r="A85" s="3" t="s">
        <v>338</v>
      </c>
      <c r="C85" s="58">
        <v>0.04</v>
      </c>
      <c r="D85" s="59">
        <f t="shared" si="37"/>
        <v>0.04</v>
      </c>
      <c r="E85" s="59">
        <f t="shared" si="37"/>
        <v>0.04</v>
      </c>
      <c r="F85" s="58">
        <v>0.04</v>
      </c>
      <c r="G85" s="59">
        <f t="shared" si="38"/>
        <v>0.04</v>
      </c>
      <c r="H85" s="59">
        <f t="shared" si="38"/>
        <v>0.04</v>
      </c>
      <c r="K85" s="5"/>
      <c r="L85" s="60">
        <v>0.06</v>
      </c>
      <c r="M85" s="59"/>
    </row>
    <row r="86" spans="1:13" x14ac:dyDescent="0.25">
      <c r="A86" s="3" t="s">
        <v>339</v>
      </c>
      <c r="C86" s="58">
        <v>1.5E-3</v>
      </c>
      <c r="D86" s="59">
        <f t="shared" si="37"/>
        <v>1.5E-3</v>
      </c>
      <c r="E86" s="59">
        <f t="shared" si="37"/>
        <v>1.5E-3</v>
      </c>
      <c r="F86" s="58">
        <v>1.5E-3</v>
      </c>
      <c r="G86" s="59">
        <f t="shared" si="38"/>
        <v>1.5E-3</v>
      </c>
      <c r="H86" s="59">
        <f t="shared" si="38"/>
        <v>1.5E-3</v>
      </c>
      <c r="K86" s="5"/>
      <c r="L86" s="60">
        <v>2.5000000000000001E-3</v>
      </c>
      <c r="M86" s="59"/>
    </row>
    <row r="87" spans="1:13" x14ac:dyDescent="0.25">
      <c r="A87" s="9" t="s">
        <v>340</v>
      </c>
      <c r="C87" s="61">
        <f t="shared" ref="C87:H87" si="39">+C83*(1-C84)*(1-C85)*(1-C86)</f>
        <v>35.902385520000003</v>
      </c>
      <c r="D87" s="61">
        <f t="shared" si="39"/>
        <v>35.902385520000003</v>
      </c>
      <c r="E87" s="61">
        <f t="shared" si="39"/>
        <v>35.902385520000003</v>
      </c>
      <c r="F87" s="61">
        <f t="shared" si="39"/>
        <v>15.845140583999999</v>
      </c>
      <c r="G87" s="61">
        <f t="shared" si="39"/>
        <v>15.845140583999999</v>
      </c>
      <c r="H87" s="61">
        <f t="shared" si="39"/>
        <v>15.845140583999999</v>
      </c>
      <c r="K87" s="5"/>
      <c r="L87" s="62">
        <f>+L83*(1-L84)*(1-L85)*(1-L86)</f>
        <v>27.0004287525</v>
      </c>
      <c r="M87" s="59"/>
    </row>
    <row r="88" spans="1:13" x14ac:dyDescent="0.25">
      <c r="A88" s="3" t="s">
        <v>341</v>
      </c>
      <c r="C88" s="58">
        <v>0</v>
      </c>
      <c r="D88" s="59">
        <f>+C88</f>
        <v>0</v>
      </c>
      <c r="E88" s="59">
        <f>+D88</f>
        <v>0</v>
      </c>
      <c r="F88" s="58">
        <v>0</v>
      </c>
      <c r="G88" s="59">
        <f>+F88</f>
        <v>0</v>
      </c>
      <c r="H88" s="59">
        <f>+G88</f>
        <v>0</v>
      </c>
      <c r="K88" s="5"/>
      <c r="L88" s="60">
        <v>0</v>
      </c>
      <c r="M88" s="59"/>
    </row>
    <row r="89" spans="1:13" x14ac:dyDescent="0.25">
      <c r="A89" s="3" t="s">
        <v>342</v>
      </c>
      <c r="C89" s="58">
        <v>9.6199999999999994E-2</v>
      </c>
      <c r="D89" s="59">
        <f>+C89</f>
        <v>9.6199999999999994E-2</v>
      </c>
      <c r="E89" s="59">
        <f>+D89</f>
        <v>9.6199999999999994E-2</v>
      </c>
      <c r="F89" s="58">
        <v>9.6199999999999994E-2</v>
      </c>
      <c r="G89" s="59">
        <f>+F89</f>
        <v>9.6199999999999994E-2</v>
      </c>
      <c r="H89" s="59">
        <f>+G89</f>
        <v>9.6199999999999994E-2</v>
      </c>
      <c r="K89" s="5"/>
      <c r="L89" s="26">
        <v>9.6199999999999994E-2</v>
      </c>
      <c r="M89" s="52"/>
    </row>
    <row r="90" spans="1:13" x14ac:dyDescent="0.25">
      <c r="A90" s="9" t="s">
        <v>343</v>
      </c>
      <c r="C90" s="61">
        <f t="shared" ref="C90:H90" si="40">+C87*(1-C88)*(1-C89)</f>
        <v>32.448576032976007</v>
      </c>
      <c r="D90" s="61">
        <f t="shared" si="40"/>
        <v>32.448576032976007</v>
      </c>
      <c r="E90" s="61">
        <f t="shared" si="40"/>
        <v>32.448576032976007</v>
      </c>
      <c r="F90" s="61">
        <f t="shared" si="40"/>
        <v>14.3208380598192</v>
      </c>
      <c r="G90" s="61">
        <f t="shared" si="40"/>
        <v>14.3208380598192</v>
      </c>
      <c r="H90" s="61">
        <f t="shared" si="40"/>
        <v>14.3208380598192</v>
      </c>
      <c r="K90" s="5"/>
      <c r="L90" s="26">
        <f>+L87*(1-L88)*(1-L89)</f>
        <v>24.402987506509501</v>
      </c>
      <c r="M90" s="52"/>
    </row>
    <row r="91" spans="1:13" x14ac:dyDescent="0.25">
      <c r="A91" s="3"/>
      <c r="C91" s="24"/>
      <c r="D91" s="52"/>
      <c r="E91" s="52"/>
      <c r="F91" s="24"/>
      <c r="G91" s="52"/>
      <c r="H91" s="52"/>
      <c r="K91" s="5"/>
      <c r="L91" s="26"/>
      <c r="M91" s="52"/>
    </row>
    <row r="92" spans="1:13" x14ac:dyDescent="0.25">
      <c r="A92" s="3" t="s">
        <v>306</v>
      </c>
      <c r="C92" s="51">
        <v>0</v>
      </c>
      <c r="D92" s="52">
        <f>+C92</f>
        <v>0</v>
      </c>
      <c r="E92" s="52">
        <f>+D92</f>
        <v>0</v>
      </c>
      <c r="F92" s="51">
        <v>3.6999999999999998E-2</v>
      </c>
      <c r="G92" s="52">
        <f>+F92</f>
        <v>3.6999999999999998E-2</v>
      </c>
      <c r="H92" s="52">
        <f>+G92</f>
        <v>3.6999999999999998E-2</v>
      </c>
      <c r="K92" s="5"/>
      <c r="L92" s="53">
        <v>0.13300000000000001</v>
      </c>
      <c r="M92" s="52"/>
    </row>
    <row r="93" spans="1:13" x14ac:dyDescent="0.25">
      <c r="A93" s="3"/>
      <c r="C93" s="52"/>
      <c r="D93" s="52"/>
      <c r="E93" s="52"/>
      <c r="F93" s="52"/>
      <c r="G93" s="52"/>
      <c r="H93" s="52"/>
      <c r="K93" s="5"/>
      <c r="L93" s="54"/>
      <c r="M93" s="52"/>
    </row>
    <row r="94" spans="1:13" x14ac:dyDescent="0.25">
      <c r="A94" s="45" t="s">
        <v>344</v>
      </c>
      <c r="K94" s="5"/>
      <c r="L94" s="18"/>
    </row>
    <row r="95" spans="1:13" x14ac:dyDescent="0.25">
      <c r="A95" s="3" t="s">
        <v>345</v>
      </c>
      <c r="C95" s="20">
        <f t="shared" ref="C95:H101" si="41">+C104*C$81</f>
        <v>4.8600000000000003</v>
      </c>
      <c r="D95" s="20">
        <f t="shared" si="41"/>
        <v>4.8600000000000003</v>
      </c>
      <c r="E95" s="20">
        <f t="shared" si="41"/>
        <v>4.8600000000000003</v>
      </c>
      <c r="F95" s="20">
        <f t="shared" si="41"/>
        <v>2.88</v>
      </c>
      <c r="G95" s="20">
        <f t="shared" si="41"/>
        <v>2.88</v>
      </c>
      <c r="H95" s="20">
        <f t="shared" si="41"/>
        <v>2.88</v>
      </c>
      <c r="K95" s="5"/>
      <c r="L95" s="57">
        <v>5.85</v>
      </c>
      <c r="M95" s="20"/>
    </row>
    <row r="96" spans="1:13" x14ac:dyDescent="0.25">
      <c r="A96" s="3" t="s">
        <v>174</v>
      </c>
      <c r="C96" s="20">
        <f t="shared" si="41"/>
        <v>5.34</v>
      </c>
      <c r="D96" s="20">
        <f t="shared" si="41"/>
        <v>5.34</v>
      </c>
      <c r="E96" s="20">
        <f t="shared" si="41"/>
        <v>5.34</v>
      </c>
      <c r="F96" s="20">
        <f t="shared" si="41"/>
        <v>1.32</v>
      </c>
      <c r="G96" s="20">
        <f t="shared" si="41"/>
        <v>1.32</v>
      </c>
      <c r="H96" s="20">
        <f t="shared" si="41"/>
        <v>1.32</v>
      </c>
      <c r="K96" s="5"/>
      <c r="L96" s="57">
        <v>2.02</v>
      </c>
      <c r="M96" s="20"/>
    </row>
    <row r="97" spans="1:13" x14ac:dyDescent="0.25">
      <c r="A97" s="3" t="s">
        <v>346</v>
      </c>
      <c r="C97" s="20">
        <f t="shared" si="41"/>
        <v>4.4999999999999998E-2</v>
      </c>
      <c r="D97" s="20">
        <f t="shared" si="41"/>
        <v>4.4999999999999998E-2</v>
      </c>
      <c r="E97" s="20">
        <f t="shared" si="41"/>
        <v>4.4999999999999998E-2</v>
      </c>
      <c r="F97" s="20">
        <f t="shared" si="41"/>
        <v>0.1</v>
      </c>
      <c r="G97" s="20">
        <f t="shared" si="41"/>
        <v>0.1</v>
      </c>
      <c r="H97" s="20">
        <f t="shared" si="41"/>
        <v>0.1</v>
      </c>
      <c r="K97" s="5"/>
      <c r="L97" s="57">
        <v>0.82</v>
      </c>
      <c r="M97" s="20"/>
    </row>
    <row r="98" spans="1:13" x14ac:dyDescent="0.25">
      <c r="A98" s="3" t="s">
        <v>347</v>
      </c>
      <c r="C98" s="20">
        <f t="shared" si="41"/>
        <v>3.5250000000000004</v>
      </c>
      <c r="D98" s="20">
        <f t="shared" si="41"/>
        <v>3.5250000000000004</v>
      </c>
      <c r="E98" s="20">
        <f t="shared" si="41"/>
        <v>3.5250000000000004</v>
      </c>
      <c r="F98" s="20">
        <f t="shared" si="41"/>
        <v>0.6</v>
      </c>
      <c r="G98" s="20">
        <f t="shared" si="41"/>
        <v>0.6</v>
      </c>
      <c r="H98" s="20">
        <f t="shared" si="41"/>
        <v>0.6</v>
      </c>
      <c r="K98" s="5"/>
      <c r="L98" s="57">
        <v>0.54</v>
      </c>
      <c r="M98" s="20"/>
    </row>
    <row r="99" spans="1:13" x14ac:dyDescent="0.25">
      <c r="A99" s="3" t="s">
        <v>348</v>
      </c>
      <c r="C99" s="20">
        <f t="shared" si="41"/>
        <v>1.53</v>
      </c>
      <c r="D99" s="20">
        <f t="shared" si="41"/>
        <v>1.53</v>
      </c>
      <c r="E99" s="20">
        <f t="shared" si="41"/>
        <v>1.53</v>
      </c>
      <c r="F99" s="20">
        <f t="shared" si="41"/>
        <v>1.03</v>
      </c>
      <c r="G99" s="20">
        <f t="shared" si="41"/>
        <v>1.03</v>
      </c>
      <c r="H99" s="20">
        <f t="shared" si="41"/>
        <v>1.03</v>
      </c>
      <c r="K99" s="5"/>
      <c r="L99" s="57">
        <v>1.57</v>
      </c>
      <c r="M99" s="20"/>
    </row>
    <row r="100" spans="1:13" x14ac:dyDescent="0.25">
      <c r="A100" s="3" t="s">
        <v>349</v>
      </c>
      <c r="C100" s="20">
        <f t="shared" si="41"/>
        <v>0.27</v>
      </c>
      <c r="D100" s="20">
        <f t="shared" si="41"/>
        <v>0.27</v>
      </c>
      <c r="E100" s="20">
        <f t="shared" si="41"/>
        <v>0.27</v>
      </c>
      <c r="F100" s="20">
        <f t="shared" si="41"/>
        <v>0</v>
      </c>
      <c r="G100" s="20">
        <f t="shared" si="41"/>
        <v>0</v>
      </c>
      <c r="H100" s="20">
        <f t="shared" si="41"/>
        <v>0</v>
      </c>
      <c r="K100" s="5"/>
      <c r="L100" s="57">
        <v>-0.71</v>
      </c>
      <c r="M100" s="20"/>
    </row>
    <row r="101" spans="1:13" x14ac:dyDescent="0.25">
      <c r="A101" s="3" t="s">
        <v>350</v>
      </c>
      <c r="C101" s="20">
        <f t="shared" si="41"/>
        <v>0</v>
      </c>
      <c r="D101" s="20">
        <f t="shared" si="41"/>
        <v>0</v>
      </c>
      <c r="E101" s="20">
        <f t="shared" si="41"/>
        <v>0</v>
      </c>
      <c r="F101" s="20">
        <f t="shared" si="41"/>
        <v>0</v>
      </c>
      <c r="G101" s="20">
        <f t="shared" si="41"/>
        <v>0</v>
      </c>
      <c r="H101" s="20">
        <f t="shared" si="41"/>
        <v>0</v>
      </c>
      <c r="K101" s="5"/>
      <c r="L101" s="57">
        <v>0</v>
      </c>
      <c r="M101" s="20"/>
    </row>
    <row r="102" spans="1:13" x14ac:dyDescent="0.25">
      <c r="A102" s="3"/>
      <c r="C102" s="557">
        <f t="shared" ref="C102:H102" si="42">SUM(C95:C101)</f>
        <v>15.569999999999999</v>
      </c>
      <c r="D102" s="557">
        <f t="shared" si="42"/>
        <v>15.569999999999999</v>
      </c>
      <c r="E102" s="557">
        <f t="shared" si="42"/>
        <v>15.569999999999999</v>
      </c>
      <c r="F102" s="557">
        <f t="shared" si="42"/>
        <v>5.93</v>
      </c>
      <c r="G102" s="557">
        <f t="shared" si="42"/>
        <v>5.93</v>
      </c>
      <c r="H102" s="557">
        <f t="shared" si="42"/>
        <v>5.93</v>
      </c>
      <c r="I102" s="558">
        <f>+C65</f>
        <v>2009</v>
      </c>
      <c r="J102" s="559">
        <f>+D65</f>
        <v>2010</v>
      </c>
      <c r="K102" s="560">
        <f>+E65</f>
        <v>2011</v>
      </c>
      <c r="L102" s="561">
        <f>SUM(L95:L101)</f>
        <v>10.09</v>
      </c>
      <c r="M102" s="20"/>
    </row>
    <row r="103" spans="1:13" x14ac:dyDescent="0.25">
      <c r="A103" s="45" t="s">
        <v>351</v>
      </c>
      <c r="C103" s="20"/>
      <c r="D103" s="20"/>
      <c r="E103" s="20"/>
      <c r="F103" s="20"/>
      <c r="G103" s="20"/>
      <c r="H103" s="20"/>
      <c r="I103" s="63" t="s">
        <v>352</v>
      </c>
      <c r="J103" s="49" t="s">
        <v>352</v>
      </c>
      <c r="K103" s="64" t="s">
        <v>352</v>
      </c>
      <c r="L103" s="22"/>
      <c r="M103" s="20"/>
    </row>
    <row r="104" spans="1:13" x14ac:dyDescent="0.25">
      <c r="A104" s="3" t="s">
        <v>345</v>
      </c>
      <c r="C104" s="55">
        <v>3.24</v>
      </c>
      <c r="D104" s="20">
        <f t="shared" ref="D104:E110" si="43">+C104</f>
        <v>3.24</v>
      </c>
      <c r="E104" s="20">
        <f t="shared" si="43"/>
        <v>3.24</v>
      </c>
      <c r="F104" s="55">
        <v>2.88</v>
      </c>
      <c r="G104" s="20">
        <f t="shared" ref="G104:H110" si="44">+F104</f>
        <v>2.88</v>
      </c>
      <c r="H104" s="20">
        <f t="shared" si="44"/>
        <v>2.88</v>
      </c>
      <c r="I104" s="65">
        <f>+F104-C104</f>
        <v>-0.36000000000000032</v>
      </c>
      <c r="J104" s="66">
        <f>+G104-D104</f>
        <v>-0.36000000000000032</v>
      </c>
      <c r="K104" s="67">
        <f>+H104-E104</f>
        <v>-0.36000000000000032</v>
      </c>
      <c r="L104" s="22">
        <f t="shared" ref="L104:L110" si="45">+L95/L$81</f>
        <v>2.0483193277310923</v>
      </c>
      <c r="M104" s="20"/>
    </row>
    <row r="105" spans="1:13" x14ac:dyDescent="0.25">
      <c r="A105" s="3" t="s">
        <v>174</v>
      </c>
      <c r="C105" s="55">
        <f>0.14+3.42</f>
        <v>3.56</v>
      </c>
      <c r="D105" s="20">
        <f t="shared" si="43"/>
        <v>3.56</v>
      </c>
      <c r="E105" s="20">
        <f t="shared" si="43"/>
        <v>3.56</v>
      </c>
      <c r="F105" s="55">
        <v>1.32</v>
      </c>
      <c r="G105" s="20">
        <f t="shared" si="44"/>
        <v>1.32</v>
      </c>
      <c r="H105" s="20">
        <f t="shared" si="44"/>
        <v>1.32</v>
      </c>
      <c r="I105" s="65">
        <f t="shared" ref="I105:K110" si="46">+F105-C105</f>
        <v>-2.2400000000000002</v>
      </c>
      <c r="J105" s="66">
        <f t="shared" si="46"/>
        <v>-2.2400000000000002</v>
      </c>
      <c r="K105" s="67">
        <f t="shared" si="46"/>
        <v>-2.2400000000000002</v>
      </c>
      <c r="L105" s="22">
        <f t="shared" si="45"/>
        <v>0.70728291316526615</v>
      </c>
      <c r="M105" s="20"/>
    </row>
    <row r="106" spans="1:13" x14ac:dyDescent="0.25">
      <c r="A106" s="3" t="s">
        <v>346</v>
      </c>
      <c r="C106" s="55">
        <v>0.03</v>
      </c>
      <c r="D106" s="20">
        <f t="shared" si="43"/>
        <v>0.03</v>
      </c>
      <c r="E106" s="20">
        <f t="shared" si="43"/>
        <v>0.03</v>
      </c>
      <c r="F106" s="55">
        <v>0.1</v>
      </c>
      <c r="G106" s="20">
        <f t="shared" si="44"/>
        <v>0.1</v>
      </c>
      <c r="H106" s="20">
        <f t="shared" si="44"/>
        <v>0.1</v>
      </c>
      <c r="I106" s="65">
        <f t="shared" si="46"/>
        <v>7.0000000000000007E-2</v>
      </c>
      <c r="J106" s="66">
        <f t="shared" si="46"/>
        <v>7.0000000000000007E-2</v>
      </c>
      <c r="K106" s="67">
        <f t="shared" si="46"/>
        <v>7.0000000000000007E-2</v>
      </c>
      <c r="L106" s="22">
        <f t="shared" si="45"/>
        <v>0.28711484593837533</v>
      </c>
      <c r="M106" s="20"/>
    </row>
    <row r="107" spans="1:13" x14ac:dyDescent="0.25">
      <c r="A107" s="3" t="s">
        <v>347</v>
      </c>
      <c r="C107" s="55">
        <f>0.15+2.2</f>
        <v>2.35</v>
      </c>
      <c r="D107" s="20">
        <f t="shared" si="43"/>
        <v>2.35</v>
      </c>
      <c r="E107" s="20">
        <f t="shared" si="43"/>
        <v>2.35</v>
      </c>
      <c r="F107" s="55">
        <v>0.6</v>
      </c>
      <c r="G107" s="20">
        <f t="shared" si="44"/>
        <v>0.6</v>
      </c>
      <c r="H107" s="20">
        <f t="shared" si="44"/>
        <v>0.6</v>
      </c>
      <c r="I107" s="65">
        <f t="shared" si="46"/>
        <v>-1.75</v>
      </c>
      <c r="J107" s="66">
        <f t="shared" si="46"/>
        <v>-1.75</v>
      </c>
      <c r="K107" s="67">
        <f t="shared" si="46"/>
        <v>-1.75</v>
      </c>
      <c r="L107" s="22">
        <f t="shared" si="45"/>
        <v>0.18907563025210086</v>
      </c>
      <c r="M107" s="20"/>
    </row>
    <row r="108" spans="1:13" x14ac:dyDescent="0.25">
      <c r="A108" s="3" t="s">
        <v>348</v>
      </c>
      <c r="C108" s="55">
        <v>1.02</v>
      </c>
      <c r="D108" s="20">
        <f t="shared" si="43"/>
        <v>1.02</v>
      </c>
      <c r="E108" s="20">
        <f t="shared" si="43"/>
        <v>1.02</v>
      </c>
      <c r="F108" s="55">
        <v>1.03</v>
      </c>
      <c r="G108" s="20">
        <f t="shared" si="44"/>
        <v>1.03</v>
      </c>
      <c r="H108" s="20">
        <f t="shared" si="44"/>
        <v>1.03</v>
      </c>
      <c r="I108" s="65">
        <f t="shared" si="46"/>
        <v>1.0000000000000009E-2</v>
      </c>
      <c r="J108" s="66">
        <f t="shared" si="46"/>
        <v>1.0000000000000009E-2</v>
      </c>
      <c r="K108" s="67">
        <f t="shared" si="46"/>
        <v>1.0000000000000009E-2</v>
      </c>
      <c r="L108" s="22">
        <f t="shared" si="45"/>
        <v>0.54971988795518212</v>
      </c>
      <c r="M108" s="20"/>
    </row>
    <row r="109" spans="1:13" x14ac:dyDescent="0.25">
      <c r="A109" s="3" t="s">
        <v>353</v>
      </c>
      <c r="C109" s="55">
        <v>0.18</v>
      </c>
      <c r="D109" s="20">
        <f t="shared" si="43"/>
        <v>0.18</v>
      </c>
      <c r="E109" s="20">
        <f t="shared" si="43"/>
        <v>0.18</v>
      </c>
      <c r="F109" s="55">
        <v>0</v>
      </c>
      <c r="G109" s="20">
        <f t="shared" si="44"/>
        <v>0</v>
      </c>
      <c r="H109" s="20">
        <f t="shared" si="44"/>
        <v>0</v>
      </c>
      <c r="I109" s="65">
        <f t="shared" si="46"/>
        <v>-0.18</v>
      </c>
      <c r="J109" s="66">
        <f t="shared" si="46"/>
        <v>-0.18</v>
      </c>
      <c r="K109" s="67">
        <f t="shared" si="46"/>
        <v>-0.18</v>
      </c>
      <c r="L109" s="22">
        <f t="shared" si="45"/>
        <v>-0.24859943977591037</v>
      </c>
      <c r="M109" s="20"/>
    </row>
    <row r="110" spans="1:13" x14ac:dyDescent="0.25">
      <c r="A110" s="3" t="s">
        <v>350</v>
      </c>
      <c r="C110" s="55">
        <v>0</v>
      </c>
      <c r="D110" s="20">
        <f t="shared" si="43"/>
        <v>0</v>
      </c>
      <c r="E110" s="20">
        <f t="shared" si="43"/>
        <v>0</v>
      </c>
      <c r="F110" s="55">
        <v>0</v>
      </c>
      <c r="G110" s="20">
        <f t="shared" si="44"/>
        <v>0</v>
      </c>
      <c r="H110" s="20">
        <f t="shared" si="44"/>
        <v>0</v>
      </c>
      <c r="I110" s="65">
        <f t="shared" si="46"/>
        <v>0</v>
      </c>
      <c r="J110" s="66">
        <f t="shared" si="46"/>
        <v>0</v>
      </c>
      <c r="K110" s="67">
        <f t="shared" si="46"/>
        <v>0</v>
      </c>
      <c r="L110" s="22">
        <f t="shared" si="45"/>
        <v>0</v>
      </c>
      <c r="M110" s="20"/>
    </row>
    <row r="111" spans="1:13" x14ac:dyDescent="0.25">
      <c r="A111" s="3"/>
      <c r="C111" s="557">
        <f t="shared" ref="C111:L111" si="47">SUM(C104:C110)</f>
        <v>10.38</v>
      </c>
      <c r="D111" s="557">
        <f t="shared" si="47"/>
        <v>10.38</v>
      </c>
      <c r="E111" s="557">
        <f t="shared" si="47"/>
        <v>10.38</v>
      </c>
      <c r="F111" s="557">
        <f t="shared" si="47"/>
        <v>5.93</v>
      </c>
      <c r="G111" s="557">
        <f>SUM(G104:G110)</f>
        <v>5.93</v>
      </c>
      <c r="H111" s="557">
        <f>SUM(H104:H110)</f>
        <v>5.93</v>
      </c>
      <c r="I111" s="562">
        <f t="shared" si="47"/>
        <v>-4.4500000000000011</v>
      </c>
      <c r="J111" s="563">
        <f t="shared" si="47"/>
        <v>-4.4500000000000011</v>
      </c>
      <c r="K111" s="564">
        <f t="shared" si="47"/>
        <v>-4.4500000000000011</v>
      </c>
      <c r="L111" s="561">
        <f t="shared" si="47"/>
        <v>3.5329131652661063</v>
      </c>
      <c r="M111" s="20"/>
    </row>
    <row r="112" spans="1:13" x14ac:dyDescent="0.25">
      <c r="A112" s="3" t="s">
        <v>354</v>
      </c>
      <c r="C112" s="55">
        <v>0.33</v>
      </c>
      <c r="D112" s="20">
        <f>+C112</f>
        <v>0.33</v>
      </c>
      <c r="E112" s="20">
        <f>+D112</f>
        <v>0.33</v>
      </c>
      <c r="F112" s="55">
        <v>0.33</v>
      </c>
      <c r="G112" s="20">
        <f>+F112</f>
        <v>0.33</v>
      </c>
      <c r="H112" s="20">
        <f>+G112</f>
        <v>0.33</v>
      </c>
      <c r="K112" s="5"/>
      <c r="L112" s="57">
        <v>0.35</v>
      </c>
      <c r="M112" s="20"/>
    </row>
    <row r="113" spans="1:13" x14ac:dyDescent="0.25">
      <c r="A113" s="3" t="s">
        <v>355</v>
      </c>
      <c r="C113" s="55">
        <v>0</v>
      </c>
      <c r="D113" s="20">
        <f>+C113</f>
        <v>0</v>
      </c>
      <c r="E113" s="20">
        <f>+D113</f>
        <v>0</v>
      </c>
      <c r="F113" s="55">
        <v>0</v>
      </c>
      <c r="G113" s="20">
        <f>+F113</f>
        <v>0</v>
      </c>
      <c r="H113" s="20">
        <f>+G113</f>
        <v>0</v>
      </c>
      <c r="K113" s="5"/>
      <c r="L113" s="57">
        <v>0</v>
      </c>
      <c r="M113" s="20"/>
    </row>
    <row r="114" spans="1:13" x14ac:dyDescent="0.25">
      <c r="A114" s="3"/>
      <c r="C114" s="557">
        <f t="shared" ref="C114:H114" si="48">SUM(C111:C113)</f>
        <v>10.71</v>
      </c>
      <c r="D114" s="557">
        <f t="shared" si="48"/>
        <v>10.71</v>
      </c>
      <c r="E114" s="557">
        <f t="shared" si="48"/>
        <v>10.71</v>
      </c>
      <c r="F114" s="557">
        <f t="shared" si="48"/>
        <v>6.26</v>
      </c>
      <c r="G114" s="557">
        <f t="shared" si="48"/>
        <v>6.26</v>
      </c>
      <c r="H114" s="557">
        <f t="shared" si="48"/>
        <v>6.26</v>
      </c>
      <c r="K114" s="5"/>
      <c r="L114" s="561">
        <f>SUM(L111:L113)</f>
        <v>3.8829131652661064</v>
      </c>
      <c r="M114" s="20"/>
    </row>
    <row r="115" spans="1:13" x14ac:dyDescent="0.25">
      <c r="A115" s="45" t="s">
        <v>356</v>
      </c>
      <c r="C115" s="20"/>
      <c r="D115" s="20"/>
      <c r="E115" s="20"/>
      <c r="F115" s="20"/>
      <c r="G115" s="20"/>
      <c r="H115" s="20"/>
      <c r="K115" s="5"/>
      <c r="L115" s="22"/>
      <c r="M115" s="20"/>
    </row>
    <row r="116" spans="1:13" x14ac:dyDescent="0.25">
      <c r="A116" s="3" t="s">
        <v>357</v>
      </c>
      <c r="C116" s="51">
        <v>7.5999999999999998E-2</v>
      </c>
      <c r="D116" s="52">
        <f>+C116</f>
        <v>7.5999999999999998E-2</v>
      </c>
      <c r="E116" s="52">
        <f>+D116</f>
        <v>7.5999999999999998E-2</v>
      </c>
      <c r="F116" s="51">
        <v>7.5999999999999998E-2</v>
      </c>
      <c r="G116" s="52">
        <f>+F116</f>
        <v>7.5999999999999998E-2</v>
      </c>
      <c r="H116" s="52">
        <f>+G116</f>
        <v>7.5999999999999998E-2</v>
      </c>
      <c r="K116" s="5"/>
      <c r="L116" s="53">
        <v>0.04</v>
      </c>
      <c r="M116" s="52"/>
    </row>
    <row r="117" spans="1:13" x14ac:dyDescent="0.25">
      <c r="A117" s="45" t="s">
        <v>358</v>
      </c>
      <c r="C117" s="4" t="s">
        <v>359</v>
      </c>
      <c r="D117" s="52"/>
      <c r="E117" s="52"/>
      <c r="G117" s="52"/>
      <c r="H117" s="52"/>
      <c r="K117" s="5"/>
      <c r="L117" s="54"/>
      <c r="M117" s="52"/>
    </row>
    <row r="118" spans="1:13" x14ac:dyDescent="0.25">
      <c r="A118" s="3" t="s">
        <v>360</v>
      </c>
      <c r="C118" s="41">
        <v>0</v>
      </c>
      <c r="D118" s="41">
        <v>0</v>
      </c>
      <c r="E118" s="41">
        <v>0</v>
      </c>
      <c r="F118" s="41">
        <v>0</v>
      </c>
      <c r="G118" s="41">
        <v>0</v>
      </c>
      <c r="H118" s="41">
        <v>0</v>
      </c>
      <c r="K118" s="5"/>
      <c r="L118" s="43">
        <v>0</v>
      </c>
    </row>
    <row r="119" spans="1:13" x14ac:dyDescent="0.25">
      <c r="A119" s="3" t="s">
        <v>361</v>
      </c>
      <c r="C119" s="41">
        <v>0</v>
      </c>
      <c r="D119" s="41">
        <v>0</v>
      </c>
      <c r="E119" s="41">
        <v>0</v>
      </c>
      <c r="F119" s="41">
        <v>0</v>
      </c>
      <c r="G119" s="41">
        <v>0</v>
      </c>
      <c r="H119" s="41">
        <v>0</v>
      </c>
      <c r="K119" s="5"/>
      <c r="L119" s="43">
        <v>0</v>
      </c>
    </row>
    <row r="120" spans="1:13" x14ac:dyDescent="0.25">
      <c r="A120" s="3"/>
      <c r="C120" s="20"/>
      <c r="K120" s="5"/>
      <c r="L120" s="22"/>
      <c r="M120" s="20"/>
    </row>
    <row r="121" spans="1:13" x14ac:dyDescent="0.25">
      <c r="A121" s="45" t="s">
        <v>316</v>
      </c>
      <c r="C121" s="20"/>
      <c r="K121" s="5"/>
      <c r="L121" s="22"/>
      <c r="M121" s="20"/>
    </row>
    <row r="122" spans="1:13" x14ac:dyDescent="0.25">
      <c r="A122" s="3" t="s">
        <v>362</v>
      </c>
      <c r="C122" s="51">
        <v>9.5000000000000001E-2</v>
      </c>
      <c r="D122" s="52">
        <f>+C122</f>
        <v>9.5000000000000001E-2</v>
      </c>
      <c r="E122" s="52">
        <f>+D122</f>
        <v>9.5000000000000001E-2</v>
      </c>
      <c r="F122" s="51">
        <v>9.5000000000000001E-2</v>
      </c>
      <c r="G122" s="52">
        <f>+F122</f>
        <v>9.5000000000000001E-2</v>
      </c>
      <c r="H122" s="52">
        <f>+G122</f>
        <v>9.5000000000000001E-2</v>
      </c>
      <c r="K122" s="5"/>
      <c r="L122" s="53">
        <v>0.11899999999999999</v>
      </c>
      <c r="M122" s="52"/>
    </row>
    <row r="123" spans="1:13" x14ac:dyDescent="0.25">
      <c r="A123" s="3" t="s">
        <v>363</v>
      </c>
      <c r="C123" s="41">
        <v>0</v>
      </c>
      <c r="D123" s="41">
        <v>0</v>
      </c>
      <c r="E123" s="41">
        <v>0</v>
      </c>
      <c r="G123" s="20"/>
      <c r="K123" s="5"/>
      <c r="L123" s="18"/>
    </row>
    <row r="124" spans="1:13" x14ac:dyDescent="0.25">
      <c r="A124" s="3" t="s">
        <v>364</v>
      </c>
      <c r="C124" s="41">
        <v>0</v>
      </c>
      <c r="D124" s="41">
        <v>0</v>
      </c>
      <c r="E124" s="41">
        <v>0</v>
      </c>
      <c r="G124" s="20"/>
      <c r="K124" s="5"/>
      <c r="L124" s="18"/>
    </row>
    <row r="125" spans="1:13" x14ac:dyDescent="0.25">
      <c r="A125" s="6"/>
      <c r="B125" s="538"/>
      <c r="C125" s="538"/>
      <c r="D125" s="538"/>
      <c r="E125" s="538"/>
      <c r="F125" s="538"/>
      <c r="G125" s="538"/>
      <c r="H125" s="538"/>
      <c r="I125" s="538"/>
      <c r="J125" s="538"/>
      <c r="K125" s="7"/>
      <c r="L125" s="33"/>
    </row>
  </sheetData>
  <mergeCells count="7">
    <mergeCell ref="C4:E4"/>
    <mergeCell ref="F4:H4"/>
    <mergeCell ref="I4:K4"/>
    <mergeCell ref="A1:K1"/>
    <mergeCell ref="A2:K2"/>
    <mergeCell ref="F3:H3"/>
    <mergeCell ref="I3:K3"/>
  </mergeCells>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pageSetUpPr fitToPage="1"/>
  </sheetPr>
  <dimension ref="A1:BO111"/>
  <sheetViews>
    <sheetView showGridLines="0" view="pageBreakPreview" topLeftCell="A73" zoomScale="60" zoomScaleNormal="85" workbookViewId="0">
      <selection activeCell="Y71" sqref="Y71"/>
    </sheetView>
  </sheetViews>
  <sheetFormatPr defaultColWidth="8.6640625" defaultRowHeight="13.8" x14ac:dyDescent="0.25"/>
  <cols>
    <col min="1" max="2" width="4.6640625" style="2" customWidth="1"/>
    <col min="3" max="3" width="7.6640625" style="2" customWidth="1"/>
    <col min="4" max="4" width="8.44140625" style="2" customWidth="1"/>
    <col min="5" max="5" width="34.33203125" style="2" customWidth="1"/>
    <col min="6" max="6" width="10.6640625" style="2" customWidth="1"/>
    <col min="7" max="7" width="4.6640625" style="2" customWidth="1"/>
    <col min="8" max="8" width="7.6640625" style="2" customWidth="1"/>
    <col min="9" max="9" width="12.5546875" style="2" customWidth="1"/>
    <col min="10" max="16" width="7.6640625" style="2" customWidth="1"/>
    <col min="17" max="17" width="17.44140625" style="2" customWidth="1"/>
    <col min="18" max="18" width="4.6640625" style="2" hidden="1" customWidth="1"/>
    <col min="19" max="19" width="26.6640625" style="101" customWidth="1"/>
    <col min="20" max="27" width="4.6640625" style="2" customWidth="1"/>
    <col min="28" max="16384" width="8.6640625" style="2"/>
  </cols>
  <sheetData>
    <row r="1" spans="1:50" ht="70.5" customHeight="1" x14ac:dyDescent="0.25"/>
    <row r="2" spans="1:50" ht="26.25" hidden="1" customHeight="1" x14ac:dyDescent="0.25">
      <c r="A2" s="1175" t="s">
        <v>102</v>
      </c>
      <c r="B2" s="1175"/>
      <c r="C2" s="1175"/>
      <c r="D2" s="1176"/>
      <c r="E2" s="127"/>
      <c r="L2" s="1177" t="s">
        <v>103</v>
      </c>
      <c r="M2" s="1177"/>
      <c r="N2" s="1177"/>
      <c r="O2" s="1177"/>
      <c r="P2" s="127"/>
    </row>
    <row r="3" spans="1:50" ht="87" customHeight="1" x14ac:dyDescent="0.25">
      <c r="A3" s="1184" t="s">
        <v>365</v>
      </c>
      <c r="B3" s="1184"/>
      <c r="C3" s="1184"/>
      <c r="D3" s="1184"/>
      <c r="E3" s="1184"/>
      <c r="F3" s="1184"/>
      <c r="G3" s="1184"/>
      <c r="H3" s="1184"/>
      <c r="I3" s="1184"/>
      <c r="J3" s="1184"/>
      <c r="K3" s="1184"/>
      <c r="L3" s="1184"/>
      <c r="M3" s="1184"/>
      <c r="N3" s="1184"/>
      <c r="O3" s="1184"/>
      <c r="P3" s="1184"/>
      <c r="Q3" s="1184"/>
      <c r="R3" s="1184"/>
      <c r="S3" s="1184"/>
    </row>
    <row r="4" spans="1:50" ht="27.6" customHeight="1" x14ac:dyDescent="0.25">
      <c r="A4" s="565" t="s">
        <v>85</v>
      </c>
      <c r="B4" s="566"/>
      <c r="C4" s="566"/>
      <c r="D4" s="567"/>
      <c r="E4" s="1172"/>
      <c r="F4" s="1172"/>
      <c r="G4" s="1172"/>
      <c r="H4" s="1172"/>
      <c r="I4" s="1172"/>
      <c r="J4" s="1181" t="s">
        <v>105</v>
      </c>
      <c r="K4" s="1181"/>
      <c r="L4" s="1181"/>
      <c r="M4" s="1181"/>
      <c r="N4" s="1182"/>
      <c r="O4" s="1182"/>
      <c r="P4" s="1182"/>
      <c r="Q4" s="1183"/>
      <c r="R4" s="194"/>
      <c r="S4" s="1185" t="s">
        <v>106</v>
      </c>
      <c r="T4" s="93"/>
      <c r="U4" s="93"/>
      <c r="V4" s="93"/>
      <c r="W4" s="93"/>
      <c r="X4" s="93"/>
      <c r="Y4" s="93"/>
      <c r="Z4" s="93"/>
      <c r="AA4" s="93"/>
      <c r="AB4" s="93"/>
      <c r="AC4" s="93"/>
      <c r="AD4" s="93"/>
      <c r="AE4" s="93"/>
      <c r="AF4" s="93"/>
      <c r="AG4" s="93"/>
      <c r="AH4" s="93"/>
    </row>
    <row r="5" spans="1:50" ht="33.9" customHeight="1" x14ac:dyDescent="0.25">
      <c r="A5" s="1151" t="s">
        <v>88</v>
      </c>
      <c r="B5" s="1152"/>
      <c r="C5" s="1152"/>
      <c r="D5" s="1152"/>
      <c r="E5" s="667"/>
      <c r="F5" s="667"/>
      <c r="G5" s="667"/>
      <c r="H5" s="667"/>
      <c r="I5" s="667"/>
      <c r="J5" s="667"/>
      <c r="K5" s="667"/>
      <c r="L5" s="667"/>
      <c r="M5" s="667"/>
      <c r="N5" s="667"/>
      <c r="O5" s="667"/>
      <c r="P5" s="667"/>
      <c r="Q5" s="668"/>
      <c r="R5" s="194"/>
      <c r="S5" s="1186"/>
      <c r="T5" s="93"/>
      <c r="U5" s="93"/>
      <c r="V5" s="93"/>
      <c r="W5" s="93"/>
      <c r="X5" s="93"/>
      <c r="Y5" s="93"/>
      <c r="Z5" s="93"/>
      <c r="AA5" s="93"/>
      <c r="AB5" s="93"/>
      <c r="AC5" s="93"/>
      <c r="AD5" s="93"/>
      <c r="AE5" s="93"/>
      <c r="AF5" s="93"/>
      <c r="AG5" s="93"/>
      <c r="AH5" s="93"/>
    </row>
    <row r="6" spans="1:50" ht="20.100000000000001" customHeight="1" x14ac:dyDescent="0.25">
      <c r="A6" s="1102" t="s">
        <v>89</v>
      </c>
      <c r="B6" s="945"/>
      <c r="C6" s="945"/>
      <c r="D6" s="945"/>
      <c r="E6" s="885"/>
      <c r="F6" s="885"/>
      <c r="G6" s="885"/>
      <c r="H6" s="885"/>
      <c r="I6" s="885"/>
      <c r="J6" s="928" t="s">
        <v>90</v>
      </c>
      <c r="K6" s="928"/>
      <c r="L6" s="928"/>
      <c r="M6" s="198"/>
      <c r="N6" s="895"/>
      <c r="O6" s="895"/>
      <c r="P6" s="895"/>
      <c r="Q6" s="1150"/>
      <c r="R6" s="194"/>
      <c r="S6" s="1186"/>
      <c r="T6" s="93"/>
      <c r="U6" s="93"/>
      <c r="V6" s="93"/>
      <c r="W6" s="93"/>
      <c r="X6" s="93"/>
      <c r="Y6" s="93"/>
      <c r="Z6" s="93"/>
      <c r="AA6" s="93"/>
      <c r="AB6" s="93"/>
      <c r="AC6" s="93"/>
      <c r="AD6" s="93"/>
      <c r="AE6" s="93"/>
      <c r="AF6" s="93"/>
      <c r="AG6" s="93"/>
      <c r="AH6" s="93"/>
    </row>
    <row r="7" spans="1:50" ht="27" customHeight="1" x14ac:dyDescent="0.25">
      <c r="A7" s="1151" t="s">
        <v>91</v>
      </c>
      <c r="B7" s="1152"/>
      <c r="C7" s="1152"/>
      <c r="D7" s="195"/>
      <c r="E7" s="196"/>
      <c r="F7" s="196"/>
      <c r="G7" s="196"/>
      <c r="H7" s="196"/>
      <c r="I7" s="196"/>
      <c r="J7" s="197"/>
      <c r="K7" s="197"/>
      <c r="L7" s="197"/>
      <c r="M7" s="198"/>
      <c r="N7" s="199"/>
      <c r="O7" s="199"/>
      <c r="P7" s="199"/>
      <c r="Q7" s="200"/>
      <c r="R7" s="194"/>
      <c r="S7" s="1186"/>
      <c r="T7" s="93"/>
      <c r="U7" s="93"/>
      <c r="V7" s="93"/>
      <c r="W7" s="93"/>
      <c r="X7" s="93"/>
      <c r="Y7" s="93"/>
      <c r="Z7" s="93"/>
      <c r="AA7" s="93"/>
      <c r="AB7" s="93"/>
      <c r="AC7" s="93"/>
      <c r="AD7" s="93"/>
      <c r="AE7" s="93"/>
      <c r="AF7" s="93"/>
      <c r="AG7" s="93"/>
      <c r="AH7" s="93"/>
    </row>
    <row r="8" spans="1:50" ht="22.5" customHeight="1" x14ac:dyDescent="0.25">
      <c r="A8" s="201" t="s">
        <v>107</v>
      </c>
      <c r="B8" s="202"/>
      <c r="C8" s="202"/>
      <c r="D8" s="203"/>
      <c r="E8" s="895"/>
      <c r="F8" s="895"/>
      <c r="G8" s="895"/>
      <c r="H8" s="895"/>
      <c r="I8" s="196"/>
      <c r="J8" s="197"/>
      <c r="K8" s="197"/>
      <c r="L8" s="197"/>
      <c r="M8" s="198"/>
      <c r="N8" s="199"/>
      <c r="O8" s="198"/>
      <c r="P8" s="198"/>
      <c r="Q8" s="204"/>
      <c r="R8" s="194"/>
      <c r="S8" s="1186"/>
      <c r="T8" s="93"/>
      <c r="U8" s="93"/>
      <c r="V8" s="93"/>
      <c r="W8" s="93"/>
      <c r="X8" s="93"/>
      <c r="Y8" s="93"/>
      <c r="Z8" s="93"/>
      <c r="AA8" s="93"/>
      <c r="AB8" s="93"/>
      <c r="AC8" s="93"/>
      <c r="AD8" s="93"/>
      <c r="AE8" s="93"/>
      <c r="AF8" s="93"/>
      <c r="AG8" s="93"/>
      <c r="AH8" s="93"/>
    </row>
    <row r="9" spans="1:50" ht="32.1" customHeight="1" x14ac:dyDescent="0.25">
      <c r="A9" s="205" t="s">
        <v>181</v>
      </c>
      <c r="B9" s="568"/>
      <c r="C9" s="568"/>
      <c r="D9" s="568"/>
      <c r="E9" s="434"/>
      <c r="F9" s="569"/>
      <c r="G9" s="569"/>
      <c r="H9" s="569"/>
      <c r="I9" s="569"/>
      <c r="J9" s="570" t="s">
        <v>93</v>
      </c>
      <c r="K9" s="435"/>
      <c r="L9" s="435"/>
      <c r="M9" s="435"/>
      <c r="N9" s="571"/>
      <c r="O9" s="571"/>
      <c r="P9" s="572"/>
      <c r="Q9" s="206"/>
      <c r="R9" s="194"/>
      <c r="S9" s="1187"/>
      <c r="T9" s="93"/>
      <c r="U9" s="93"/>
      <c r="V9" s="93"/>
      <c r="W9" s="93"/>
      <c r="X9" s="93"/>
      <c r="Y9" s="93"/>
      <c r="Z9" s="93"/>
      <c r="AA9" s="93"/>
      <c r="AB9" s="93"/>
      <c r="AC9" s="93"/>
      <c r="AD9" s="93"/>
      <c r="AE9" s="93"/>
      <c r="AF9" s="93"/>
      <c r="AG9" s="93"/>
      <c r="AH9" s="93"/>
    </row>
    <row r="10" spans="1:50" s="97" customFormat="1" ht="8.25" customHeight="1" x14ac:dyDescent="0.25">
      <c r="A10" s="76"/>
      <c r="B10" s="77"/>
      <c r="C10" s="77"/>
      <c r="D10" s="77"/>
      <c r="E10" s="78"/>
      <c r="F10" s="79"/>
      <c r="G10" s="79"/>
      <c r="H10" s="79"/>
      <c r="I10" s="79"/>
      <c r="J10" s="80"/>
      <c r="K10" s="81"/>
      <c r="L10" s="81"/>
      <c r="M10" s="81"/>
      <c r="N10" s="82"/>
      <c r="O10" s="82"/>
      <c r="P10" s="76"/>
      <c r="Q10" s="76"/>
      <c r="R10" s="128"/>
      <c r="S10" s="99"/>
      <c r="T10" s="94"/>
      <c r="U10" s="94"/>
      <c r="V10" s="94"/>
      <c r="W10" s="94"/>
      <c r="X10" s="94"/>
      <c r="Y10" s="94"/>
      <c r="Z10" s="94"/>
      <c r="AA10" s="94"/>
      <c r="AB10" s="94"/>
      <c r="AC10" s="94"/>
      <c r="AD10" s="94"/>
      <c r="AE10" s="94"/>
      <c r="AF10" s="94"/>
      <c r="AG10" s="94"/>
      <c r="AH10" s="94"/>
    </row>
    <row r="11" spans="1:50" s="207" customFormat="1" ht="20.25" customHeight="1" x14ac:dyDescent="0.25">
      <c r="A11" s="1004" t="s">
        <v>109</v>
      </c>
      <c r="B11" s="1005"/>
      <c r="C11" s="1005"/>
      <c r="D11" s="1005"/>
      <c r="E11" s="1005"/>
      <c r="F11" s="573"/>
      <c r="G11" s="573"/>
      <c r="H11" s="573"/>
      <c r="I11" s="573"/>
      <c r="J11" s="573"/>
      <c r="K11" s="573"/>
      <c r="L11" s="573"/>
      <c r="M11" s="573"/>
      <c r="N11" s="573"/>
      <c r="O11" s="573"/>
      <c r="P11" s="573"/>
      <c r="Q11" s="573"/>
      <c r="R11" s="527"/>
      <c r="S11" s="574"/>
      <c r="T11" s="1043" t="s">
        <v>183</v>
      </c>
      <c r="U11" s="1044"/>
      <c r="V11" s="1044"/>
      <c r="W11" s="1044"/>
      <c r="X11" s="1044"/>
      <c r="Y11" s="1044"/>
      <c r="Z11" s="1044"/>
      <c r="AA11" s="1044"/>
      <c r="AB11" s="1044"/>
      <c r="AC11" s="1044"/>
      <c r="AD11" s="1044"/>
      <c r="AE11" s="1044"/>
      <c r="AF11" s="1045"/>
      <c r="AG11" s="93"/>
      <c r="AH11" s="93"/>
      <c r="AI11" s="2"/>
      <c r="AJ11" s="2"/>
      <c r="AK11" s="2"/>
      <c r="AL11" s="2"/>
      <c r="AM11" s="2"/>
      <c r="AN11" s="2"/>
      <c r="AO11" s="2"/>
      <c r="AP11" s="2"/>
      <c r="AQ11" s="2"/>
      <c r="AR11" s="2"/>
      <c r="AS11" s="2"/>
      <c r="AT11" s="2"/>
      <c r="AU11" s="2"/>
      <c r="AV11" s="2"/>
      <c r="AW11" s="2"/>
      <c r="AX11" s="2"/>
    </row>
    <row r="12" spans="1:50" ht="48" customHeight="1" thickBot="1" x14ac:dyDescent="0.3">
      <c r="A12" s="1155" t="s">
        <v>94</v>
      </c>
      <c r="B12" s="1155"/>
      <c r="C12" s="1155"/>
      <c r="D12" s="1155"/>
      <c r="E12" s="1155"/>
      <c r="F12" s="1167"/>
      <c r="G12" s="1173"/>
      <c r="H12" s="1173"/>
      <c r="I12" s="1173"/>
      <c r="J12" s="1173"/>
      <c r="K12" s="1173"/>
      <c r="L12" s="1173"/>
      <c r="M12" s="1173"/>
      <c r="N12" s="1173"/>
      <c r="O12" s="1173"/>
      <c r="P12" s="1173"/>
      <c r="Q12" s="1174"/>
      <c r="S12" s="216" t="s">
        <v>112</v>
      </c>
      <c r="T12" s="1040" t="s">
        <v>366</v>
      </c>
      <c r="U12" s="1041"/>
      <c r="V12" s="1041"/>
      <c r="W12" s="1041"/>
      <c r="X12" s="1041"/>
      <c r="Y12" s="1041"/>
      <c r="Z12" s="1041"/>
      <c r="AA12" s="1041"/>
      <c r="AB12" s="1041"/>
      <c r="AC12" s="1041"/>
      <c r="AD12" s="1041"/>
      <c r="AE12" s="1041"/>
      <c r="AF12" s="1042"/>
      <c r="AG12" s="93"/>
      <c r="AH12" s="93"/>
    </row>
    <row r="13" spans="1:50" ht="42" customHeight="1" thickTop="1" x14ac:dyDescent="0.25">
      <c r="A13" s="1170" t="s">
        <v>367</v>
      </c>
      <c r="B13" s="1170"/>
      <c r="C13" s="1170"/>
      <c r="D13" s="1170"/>
      <c r="E13" s="1170"/>
      <c r="F13" s="1167"/>
      <c r="G13" s="1168"/>
      <c r="H13" s="1168"/>
      <c r="I13" s="1168"/>
      <c r="J13" s="1168"/>
      <c r="K13" s="1168"/>
      <c r="L13" s="1168"/>
      <c r="M13" s="1168"/>
      <c r="N13" s="1168"/>
      <c r="O13" s="1168"/>
      <c r="P13" s="1168"/>
      <c r="Q13" s="1169"/>
      <c r="S13" s="575" t="s">
        <v>95</v>
      </c>
      <c r="T13" s="1040" t="s">
        <v>368</v>
      </c>
      <c r="U13" s="1041"/>
      <c r="V13" s="1041"/>
      <c r="W13" s="1041"/>
      <c r="X13" s="1041"/>
      <c r="Y13" s="1041"/>
      <c r="Z13" s="1041"/>
      <c r="AA13" s="1041"/>
      <c r="AB13" s="1041"/>
      <c r="AC13" s="1041"/>
      <c r="AD13" s="1041"/>
      <c r="AE13" s="1041"/>
      <c r="AF13" s="1042"/>
      <c r="AG13" s="93"/>
      <c r="AH13" s="93"/>
    </row>
    <row r="14" spans="1:50" ht="35.4" customHeight="1" x14ac:dyDescent="0.25">
      <c r="A14" s="1049" t="s">
        <v>369</v>
      </c>
      <c r="B14" s="1049"/>
      <c r="C14" s="1049"/>
      <c r="D14" s="1049"/>
      <c r="E14" s="1049"/>
      <c r="F14" s="1178"/>
      <c r="G14" s="1179"/>
      <c r="H14" s="1179"/>
      <c r="I14" s="1179"/>
      <c r="J14" s="1179"/>
      <c r="K14" s="1179"/>
      <c r="L14" s="1179"/>
      <c r="M14" s="1179"/>
      <c r="N14" s="1179"/>
      <c r="O14" s="1179"/>
      <c r="P14" s="1179"/>
      <c r="Q14" s="1179"/>
      <c r="R14" s="1180"/>
      <c r="S14" s="217" t="s">
        <v>98</v>
      </c>
      <c r="T14" s="1040" t="s">
        <v>370</v>
      </c>
      <c r="U14" s="1041"/>
      <c r="V14" s="1041"/>
      <c r="W14" s="1041"/>
      <c r="X14" s="1041"/>
      <c r="Y14" s="1041"/>
      <c r="Z14" s="1041"/>
      <c r="AA14" s="1041"/>
      <c r="AB14" s="1041"/>
      <c r="AC14" s="1041"/>
      <c r="AD14" s="1041"/>
      <c r="AE14" s="1041"/>
      <c r="AF14" s="1042"/>
      <c r="AG14" s="93"/>
      <c r="AH14" s="93"/>
    </row>
    <row r="15" spans="1:50" s="207" customFormat="1" ht="27.6" customHeight="1" thickBot="1" x14ac:dyDescent="0.3">
      <c r="A15" s="1171" t="s">
        <v>188</v>
      </c>
      <c r="B15" s="1171"/>
      <c r="C15" s="1171"/>
      <c r="D15" s="1171"/>
      <c r="E15" s="1171"/>
      <c r="F15" s="1152"/>
      <c r="G15" s="1152"/>
      <c r="H15" s="1152"/>
      <c r="I15" s="1152"/>
      <c r="J15" s="1152"/>
      <c r="K15" s="1152"/>
      <c r="L15" s="1152"/>
      <c r="M15" s="1152"/>
      <c r="N15" s="1152"/>
      <c r="O15" s="1152"/>
      <c r="P15" s="1152"/>
      <c r="Q15" s="928"/>
      <c r="R15" s="194"/>
      <c r="S15" s="576"/>
      <c r="T15" s="577"/>
      <c r="U15" s="578"/>
      <c r="V15" s="578"/>
      <c r="W15" s="578"/>
      <c r="X15" s="578"/>
      <c r="Y15" s="578"/>
      <c r="Z15" s="578"/>
      <c r="AA15" s="578"/>
      <c r="AB15" s="578"/>
      <c r="AC15" s="578"/>
      <c r="AD15" s="578"/>
      <c r="AE15" s="578"/>
      <c r="AF15" s="579"/>
      <c r="AG15" s="93"/>
      <c r="AH15" s="93"/>
      <c r="AI15" s="2"/>
      <c r="AJ15" s="2"/>
      <c r="AK15" s="2"/>
      <c r="AL15" s="2"/>
      <c r="AM15" s="2"/>
      <c r="AN15" s="2"/>
      <c r="AO15" s="2"/>
      <c r="AP15" s="2"/>
      <c r="AQ15" s="2"/>
      <c r="AR15" s="2"/>
      <c r="AS15" s="2"/>
      <c r="AT15" s="2"/>
      <c r="AU15" s="2"/>
      <c r="AV15" s="2"/>
      <c r="AW15" s="2"/>
      <c r="AX15" s="2"/>
    </row>
    <row r="16" spans="1:50" ht="33.6" customHeight="1" thickTop="1" thickBot="1" x14ac:dyDescent="0.3">
      <c r="A16" s="1170" t="s">
        <v>189</v>
      </c>
      <c r="B16" s="1170"/>
      <c r="C16" s="1170"/>
      <c r="D16" s="1170"/>
      <c r="E16" s="1170"/>
      <c r="F16" s="1167"/>
      <c r="G16" s="1168"/>
      <c r="H16" s="1168"/>
      <c r="I16" s="1168"/>
      <c r="J16" s="1168"/>
      <c r="K16" s="1168"/>
      <c r="L16" s="1168"/>
      <c r="M16" s="1168"/>
      <c r="N16" s="1168"/>
      <c r="O16" s="1168"/>
      <c r="P16" s="1168"/>
      <c r="Q16" s="1169"/>
      <c r="S16" s="216" t="s">
        <v>112</v>
      </c>
      <c r="T16" s="1040" t="s">
        <v>371</v>
      </c>
      <c r="U16" s="1041"/>
      <c r="V16" s="1041"/>
      <c r="W16" s="1041"/>
      <c r="X16" s="1041"/>
      <c r="Y16" s="1041"/>
      <c r="Z16" s="1041"/>
      <c r="AA16" s="1041"/>
      <c r="AB16" s="1041"/>
      <c r="AC16" s="1041"/>
      <c r="AD16" s="1041"/>
      <c r="AE16" s="1041"/>
      <c r="AF16" s="1042"/>
      <c r="AG16" s="93"/>
      <c r="AH16" s="93"/>
    </row>
    <row r="17" spans="1:50" ht="40.200000000000003" customHeight="1" thickTop="1" thickBot="1" x14ac:dyDescent="0.3">
      <c r="A17" s="1170" t="s">
        <v>372</v>
      </c>
      <c r="B17" s="1170"/>
      <c r="C17" s="1170"/>
      <c r="D17" s="1170"/>
      <c r="E17" s="1170"/>
      <c r="F17" s="1178"/>
      <c r="G17" s="1179"/>
      <c r="H17" s="1179"/>
      <c r="I17" s="1179"/>
      <c r="J17" s="1179"/>
      <c r="K17" s="1179"/>
      <c r="L17" s="1179"/>
      <c r="M17" s="1179"/>
      <c r="N17" s="1179"/>
      <c r="O17" s="1179"/>
      <c r="P17" s="1179"/>
      <c r="Q17" s="1180"/>
      <c r="S17" s="575" t="s">
        <v>112</v>
      </c>
      <c r="T17" s="1040" t="s">
        <v>373</v>
      </c>
      <c r="U17" s="1041"/>
      <c r="V17" s="1041"/>
      <c r="W17" s="1041"/>
      <c r="X17" s="1041"/>
      <c r="Y17" s="1041"/>
      <c r="Z17" s="1041"/>
      <c r="AA17" s="1041"/>
      <c r="AB17" s="1041"/>
      <c r="AC17" s="1041"/>
      <c r="AD17" s="1041"/>
      <c r="AE17" s="1041"/>
      <c r="AF17" s="1042"/>
      <c r="AG17" s="93"/>
      <c r="AH17" s="93"/>
    </row>
    <row r="18" spans="1:50" ht="44.4" customHeight="1" thickTop="1" thickBot="1" x14ac:dyDescent="0.3">
      <c r="A18" s="1170" t="s">
        <v>374</v>
      </c>
      <c r="B18" s="1170"/>
      <c r="C18" s="1170"/>
      <c r="D18" s="1170"/>
      <c r="E18" s="1170"/>
      <c r="F18" s="1167"/>
      <c r="G18" s="1168"/>
      <c r="H18" s="1168"/>
      <c r="I18" s="1168"/>
      <c r="J18" s="1168"/>
      <c r="K18" s="1168"/>
      <c r="L18" s="1168"/>
      <c r="M18" s="1168"/>
      <c r="N18" s="1168"/>
      <c r="O18" s="1168"/>
      <c r="P18" s="1168"/>
      <c r="Q18" s="1169"/>
      <c r="S18" s="216" t="s">
        <v>147</v>
      </c>
      <c r="T18" s="1040" t="s">
        <v>375</v>
      </c>
      <c r="U18" s="1041"/>
      <c r="V18" s="1041"/>
      <c r="W18" s="1041"/>
      <c r="X18" s="1041"/>
      <c r="Y18" s="1041"/>
      <c r="Z18" s="1041"/>
      <c r="AA18" s="1041"/>
      <c r="AB18" s="1041"/>
      <c r="AC18" s="1041"/>
      <c r="AD18" s="1041"/>
      <c r="AE18" s="1041"/>
      <c r="AF18" s="1042"/>
      <c r="AG18" s="93"/>
      <c r="AH18" s="93"/>
    </row>
    <row r="19" spans="1:50" s="207" customFormat="1" ht="70.2" customHeight="1" thickTop="1" x14ac:dyDescent="0.25">
      <c r="A19" s="1157" t="s">
        <v>376</v>
      </c>
      <c r="B19" s="1157"/>
      <c r="C19" s="1157"/>
      <c r="D19" s="1157"/>
      <c r="E19" s="1157"/>
      <c r="F19" s="1158"/>
      <c r="G19" s="1159"/>
      <c r="H19" s="1159"/>
      <c r="I19" s="1159"/>
      <c r="J19" s="1159"/>
      <c r="K19" s="1159"/>
      <c r="L19" s="1159"/>
      <c r="M19" s="1159"/>
      <c r="N19" s="1159"/>
      <c r="O19" s="1159"/>
      <c r="P19" s="1159"/>
      <c r="Q19" s="1160"/>
      <c r="S19" s="218" t="s">
        <v>147</v>
      </c>
      <c r="T19" s="1040" t="s">
        <v>377</v>
      </c>
      <c r="U19" s="1041"/>
      <c r="V19" s="1041"/>
      <c r="W19" s="1041"/>
      <c r="X19" s="1041"/>
      <c r="Y19" s="1041"/>
      <c r="Z19" s="1041"/>
      <c r="AA19" s="1041"/>
      <c r="AB19" s="1041"/>
      <c r="AC19" s="1041"/>
      <c r="AD19" s="1041"/>
      <c r="AE19" s="1041"/>
      <c r="AF19" s="1042"/>
      <c r="AG19" s="288"/>
      <c r="AH19" s="288"/>
      <c r="AI19" s="2"/>
      <c r="AJ19" s="2"/>
      <c r="AK19" s="2"/>
      <c r="AL19" s="2"/>
      <c r="AM19" s="2"/>
      <c r="AN19" s="2"/>
      <c r="AO19" s="2"/>
      <c r="AP19" s="2"/>
      <c r="AQ19" s="2"/>
      <c r="AR19" s="2"/>
      <c r="AS19" s="2"/>
      <c r="AT19" s="2"/>
      <c r="AU19" s="2"/>
      <c r="AV19" s="2"/>
      <c r="AW19" s="2"/>
      <c r="AX19" s="2"/>
    </row>
    <row r="20" spans="1:50" ht="15" customHeight="1" x14ac:dyDescent="0.25">
      <c r="A20" s="1156"/>
      <c r="B20" s="1156"/>
      <c r="C20" s="1156"/>
      <c r="D20" s="1156"/>
      <c r="E20" s="1156"/>
      <c r="F20" s="1156"/>
      <c r="G20" s="1156"/>
      <c r="H20" s="1156"/>
      <c r="I20" s="1156"/>
      <c r="J20" s="1156"/>
      <c r="K20" s="1156"/>
      <c r="L20" s="1156"/>
      <c r="M20" s="1156"/>
      <c r="N20" s="1156"/>
      <c r="O20" s="1156"/>
      <c r="P20" s="1156"/>
      <c r="Q20" s="1156"/>
      <c r="R20" s="92"/>
      <c r="S20" s="219"/>
    </row>
    <row r="21" spans="1:50" ht="23.25" customHeight="1" x14ac:dyDescent="0.25">
      <c r="A21" s="580" t="s">
        <v>378</v>
      </c>
      <c r="B21" s="581"/>
      <c r="C21" s="581"/>
      <c r="D21" s="581"/>
      <c r="E21" s="582"/>
      <c r="F21" s="1162" t="s">
        <v>197</v>
      </c>
      <c r="G21" s="1163"/>
      <c r="H21" s="1163"/>
      <c r="I21" s="1163"/>
      <c r="J21" s="1163"/>
      <c r="K21" s="1164"/>
      <c r="L21" s="1162" t="s">
        <v>379</v>
      </c>
      <c r="M21" s="1165"/>
      <c r="N21" s="1165"/>
      <c r="O21" s="1165"/>
      <c r="P21" s="1165"/>
      <c r="Q21" s="1166"/>
      <c r="R21" s="583"/>
      <c r="S21" s="1037" t="s">
        <v>117</v>
      </c>
    </row>
    <row r="22" spans="1:50" ht="15" customHeight="1" x14ac:dyDescent="0.25">
      <c r="A22" s="1140"/>
      <c r="B22" s="1141"/>
      <c r="C22" s="1141"/>
      <c r="D22" s="1141"/>
      <c r="E22" s="1142"/>
      <c r="F22" s="1143" t="s">
        <v>199</v>
      </c>
      <c r="G22" s="1144"/>
      <c r="H22" s="1143" t="s">
        <v>200</v>
      </c>
      <c r="I22" s="1144"/>
      <c r="J22" s="1143" t="s">
        <v>201</v>
      </c>
      <c r="K22" s="1144"/>
      <c r="L22" s="1145" t="str">
        <f>+F22</f>
        <v>FY23</v>
      </c>
      <c r="M22" s="1146"/>
      <c r="N22" s="1145" t="str">
        <f>+H22</f>
        <v>FY24</v>
      </c>
      <c r="O22" s="1147"/>
      <c r="P22" s="1148" t="str">
        <f>+J22</f>
        <v>FY25</v>
      </c>
      <c r="Q22" s="1149"/>
      <c r="R22" s="154"/>
      <c r="S22" s="1038"/>
    </row>
    <row r="23" spans="1:50" ht="20.100000000000001" customHeight="1" x14ac:dyDescent="0.25">
      <c r="A23" s="1048" t="s">
        <v>204</v>
      </c>
      <c r="B23" s="1049"/>
      <c r="C23" s="1049"/>
      <c r="D23" s="1049"/>
      <c r="E23" s="1161"/>
      <c r="F23" s="1188"/>
      <c r="G23" s="1154"/>
      <c r="H23" s="1188"/>
      <c r="I23" s="1154"/>
      <c r="J23" s="1188"/>
      <c r="K23" s="1154"/>
      <c r="L23" s="1188"/>
      <c r="M23" s="1154"/>
      <c r="N23" s="1188"/>
      <c r="O23" s="1154"/>
      <c r="P23" s="1188"/>
      <c r="Q23" s="1154"/>
      <c r="R23" s="154"/>
      <c r="S23" s="1038"/>
    </row>
    <row r="24" spans="1:50" ht="20.100000000000001" customHeight="1" x14ac:dyDescent="0.25">
      <c r="A24" s="1048" t="s">
        <v>205</v>
      </c>
      <c r="B24" s="1049"/>
      <c r="C24" s="1049"/>
      <c r="D24" s="1049"/>
      <c r="E24" s="1161"/>
      <c r="F24" s="1188"/>
      <c r="G24" s="1154"/>
      <c r="H24" s="1188"/>
      <c r="I24" s="1154"/>
      <c r="J24" s="1188"/>
      <c r="K24" s="1154"/>
      <c r="L24" s="1188"/>
      <c r="M24" s="1154"/>
      <c r="N24" s="1188"/>
      <c r="O24" s="1154"/>
      <c r="P24" s="1188"/>
      <c r="Q24" s="1154"/>
      <c r="R24" s="154"/>
      <c r="S24" s="1038"/>
    </row>
    <row r="25" spans="1:50" ht="20.100000000000001" customHeight="1" x14ac:dyDescent="0.25">
      <c r="A25" s="1048" t="s">
        <v>208</v>
      </c>
      <c r="B25" s="1049"/>
      <c r="C25" s="1049"/>
      <c r="D25" s="1049"/>
      <c r="E25" s="1161"/>
      <c r="F25" s="1188"/>
      <c r="G25" s="1154"/>
      <c r="H25" s="1188"/>
      <c r="I25" s="1154"/>
      <c r="J25" s="1188"/>
      <c r="K25" s="1154"/>
      <c r="L25" s="1188"/>
      <c r="M25" s="1154"/>
      <c r="N25" s="1188"/>
      <c r="O25" s="1154"/>
      <c r="P25" s="1188"/>
      <c r="Q25" s="1154"/>
      <c r="R25" s="154"/>
      <c r="S25" s="1038"/>
    </row>
    <row r="26" spans="1:50" ht="20.100000000000001" customHeight="1" x14ac:dyDescent="0.25">
      <c r="A26" s="1048" t="s">
        <v>380</v>
      </c>
      <c r="B26" s="1049"/>
      <c r="C26" s="1049"/>
      <c r="D26" s="1049"/>
      <c r="E26" s="1161"/>
      <c r="F26" s="1153"/>
      <c r="G26" s="1154"/>
      <c r="H26" s="1153"/>
      <c r="I26" s="1154"/>
      <c r="J26" s="1153"/>
      <c r="K26" s="1154"/>
      <c r="L26" s="1153"/>
      <c r="M26" s="1154"/>
      <c r="N26" s="1153"/>
      <c r="O26" s="1154"/>
      <c r="P26" s="1153"/>
      <c r="Q26" s="1154"/>
      <c r="R26" s="154"/>
      <c r="S26" s="1039"/>
    </row>
    <row r="27" spans="1:50" ht="26.1" customHeight="1" x14ac:dyDescent="0.25">
      <c r="A27" s="292" t="s">
        <v>381</v>
      </c>
      <c r="B27" s="84"/>
      <c r="C27" s="84"/>
      <c r="D27" s="84"/>
      <c r="E27" s="84"/>
      <c r="F27" s="84" t="s">
        <v>225</v>
      </c>
      <c r="G27" s="84"/>
      <c r="H27" s="84"/>
      <c r="I27" s="84"/>
      <c r="J27" s="84"/>
      <c r="K27" s="84"/>
      <c r="L27" s="84" t="s">
        <v>226</v>
      </c>
      <c r="M27" s="84"/>
      <c r="N27" s="84"/>
      <c r="O27" s="84"/>
      <c r="P27" s="84"/>
      <c r="Q27" s="84"/>
      <c r="R27" s="154"/>
      <c r="S27" s="1037" t="s">
        <v>117</v>
      </c>
    </row>
    <row r="28" spans="1:50" ht="15" customHeight="1" x14ac:dyDescent="0.25">
      <c r="A28" s="1199" t="s">
        <v>382</v>
      </c>
      <c r="B28" s="1200"/>
      <c r="C28" s="1200"/>
      <c r="D28" s="1200"/>
      <c r="E28" s="1200"/>
      <c r="F28" s="1196" t="s">
        <v>227</v>
      </c>
      <c r="G28" s="1196"/>
      <c r="H28" s="1196"/>
      <c r="I28" s="1196"/>
      <c r="J28" s="1196"/>
      <c r="K28" s="1196"/>
      <c r="L28" s="1136" t="s">
        <v>228</v>
      </c>
      <c r="M28" s="1136"/>
      <c r="N28" s="1136"/>
      <c r="O28" s="1136"/>
      <c r="P28" s="1136"/>
      <c r="Q28" s="1136"/>
      <c r="R28" s="154"/>
      <c r="S28" s="1038"/>
    </row>
    <row r="29" spans="1:50" ht="15" customHeight="1" x14ac:dyDescent="0.25">
      <c r="A29" s="1048" t="s">
        <v>229</v>
      </c>
      <c r="B29" s="1049"/>
      <c r="C29" s="1049"/>
      <c r="D29" s="1049"/>
      <c r="E29" s="1049"/>
      <c r="F29" s="987" t="s">
        <v>203</v>
      </c>
      <c r="G29" s="987"/>
      <c r="H29" s="987"/>
      <c r="I29" s="987"/>
      <c r="J29" s="987"/>
      <c r="K29" s="987"/>
      <c r="L29" s="1198" t="s">
        <v>203</v>
      </c>
      <c r="M29" s="1198"/>
      <c r="N29" s="1198"/>
      <c r="O29" s="1198"/>
      <c r="P29" s="1198"/>
      <c r="Q29" s="1198"/>
      <c r="R29" s="293"/>
      <c r="S29" s="1038"/>
    </row>
    <row r="30" spans="1:50" ht="15" customHeight="1" x14ac:dyDescent="0.25">
      <c r="A30" s="1048" t="s">
        <v>383</v>
      </c>
      <c r="B30" s="1049"/>
      <c r="C30" s="1049"/>
      <c r="D30" s="1049"/>
      <c r="E30" s="1049"/>
      <c r="F30" s="1195" t="s">
        <v>231</v>
      </c>
      <c r="G30" s="1196"/>
      <c r="H30" s="1196"/>
      <c r="I30" s="1196"/>
      <c r="J30" s="1196"/>
      <c r="K30" s="1196"/>
      <c r="L30" s="1135" t="s">
        <v>231</v>
      </c>
      <c r="M30" s="1136"/>
      <c r="N30" s="1136"/>
      <c r="O30" s="1136"/>
      <c r="P30" s="1136"/>
      <c r="Q30" s="1136"/>
      <c r="R30" s="154"/>
      <c r="S30" s="1038"/>
    </row>
    <row r="31" spans="1:50" ht="15" customHeight="1" x14ac:dyDescent="0.25">
      <c r="A31" s="1048" t="s">
        <v>232</v>
      </c>
      <c r="B31" s="1049"/>
      <c r="C31" s="1049"/>
      <c r="D31" s="1049"/>
      <c r="E31" s="1049"/>
      <c r="F31" s="1195" t="s">
        <v>233</v>
      </c>
      <c r="G31" s="1196"/>
      <c r="H31" s="1196"/>
      <c r="I31" s="1196"/>
      <c r="J31" s="1196"/>
      <c r="K31" s="1196"/>
      <c r="L31" s="1135" t="s">
        <v>233</v>
      </c>
      <c r="M31" s="1136"/>
      <c r="N31" s="1136"/>
      <c r="O31" s="1136"/>
      <c r="P31" s="1136"/>
      <c r="Q31" s="1136"/>
      <c r="R31" s="154"/>
      <c r="S31" s="1038"/>
    </row>
    <row r="32" spans="1:50" ht="15" customHeight="1" x14ac:dyDescent="0.25">
      <c r="A32" s="1048" t="s">
        <v>234</v>
      </c>
      <c r="B32" s="1049"/>
      <c r="C32" s="1049"/>
      <c r="D32" s="1049"/>
      <c r="E32" s="1049"/>
      <c r="F32" s="1197" t="s">
        <v>235</v>
      </c>
      <c r="G32" s="1196"/>
      <c r="H32" s="1196"/>
      <c r="I32" s="1196"/>
      <c r="J32" s="1196"/>
      <c r="K32" s="1196"/>
      <c r="L32" s="1201" t="s">
        <v>235</v>
      </c>
      <c r="M32" s="1136"/>
      <c r="N32" s="1136"/>
      <c r="O32" s="1136"/>
      <c r="P32" s="1136"/>
      <c r="Q32" s="1136"/>
      <c r="R32" s="154"/>
      <c r="S32" s="1038"/>
    </row>
    <row r="33" spans="1:67" ht="15" customHeight="1" x14ac:dyDescent="0.25">
      <c r="A33" s="1048" t="s">
        <v>384</v>
      </c>
      <c r="B33" s="1049"/>
      <c r="C33" s="1049"/>
      <c r="D33" s="1049"/>
      <c r="E33" s="1049"/>
      <c r="F33" s="1197" t="s">
        <v>231</v>
      </c>
      <c r="G33" s="1196"/>
      <c r="H33" s="1196"/>
      <c r="I33" s="1196"/>
      <c r="J33" s="1196"/>
      <c r="K33" s="1196"/>
      <c r="L33" s="1201" t="s">
        <v>231</v>
      </c>
      <c r="M33" s="1136"/>
      <c r="N33" s="1136"/>
      <c r="O33" s="1136"/>
      <c r="P33" s="1136"/>
      <c r="Q33" s="1136"/>
      <c r="R33" s="154"/>
      <c r="S33" s="1038"/>
    </row>
    <row r="34" spans="1:67" ht="15" customHeight="1" x14ac:dyDescent="0.25">
      <c r="A34" s="1048" t="s">
        <v>237</v>
      </c>
      <c r="B34" s="1049"/>
      <c r="C34" s="1049"/>
      <c r="D34" s="1049"/>
      <c r="E34" s="1049"/>
      <c r="F34" s="1197" t="s">
        <v>385</v>
      </c>
      <c r="G34" s="1196"/>
      <c r="H34" s="1196"/>
      <c r="I34" s="1196"/>
      <c r="J34" s="1196"/>
      <c r="K34" s="1196"/>
      <c r="L34" s="1201" t="s">
        <v>385</v>
      </c>
      <c r="M34" s="1136"/>
      <c r="N34" s="1136"/>
      <c r="O34" s="1136"/>
      <c r="P34" s="1136"/>
      <c r="Q34" s="1136"/>
      <c r="R34" s="154"/>
      <c r="S34" s="1038"/>
    </row>
    <row r="35" spans="1:67" ht="15" customHeight="1" x14ac:dyDescent="0.25">
      <c r="A35" s="1048" t="s">
        <v>239</v>
      </c>
      <c r="B35" s="1049"/>
      <c r="C35" s="1049"/>
      <c r="D35" s="1049"/>
      <c r="E35" s="1049"/>
      <c r="F35" s="1197" t="s">
        <v>386</v>
      </c>
      <c r="G35" s="1196"/>
      <c r="H35" s="1196"/>
      <c r="I35" s="1196"/>
      <c r="J35" s="1196"/>
      <c r="K35" s="1196"/>
      <c r="L35" s="1197" t="s">
        <v>386</v>
      </c>
      <c r="M35" s="1196"/>
      <c r="N35" s="1196"/>
      <c r="O35" s="1196"/>
      <c r="P35" s="1196"/>
      <c r="Q35" s="1196"/>
      <c r="R35" s="154"/>
      <c r="S35" s="1038"/>
    </row>
    <row r="36" spans="1:67" ht="15" customHeight="1" x14ac:dyDescent="0.25">
      <c r="A36" s="1048" t="s">
        <v>387</v>
      </c>
      <c r="B36" s="1049"/>
      <c r="C36" s="1049"/>
      <c r="D36" s="1049"/>
      <c r="E36" s="1049"/>
      <c r="F36" s="1197" t="s">
        <v>242</v>
      </c>
      <c r="G36" s="1196"/>
      <c r="H36" s="1196"/>
      <c r="I36" s="1196"/>
      <c r="J36" s="1196"/>
      <c r="K36" s="1196"/>
      <c r="L36" s="1201" t="s">
        <v>242</v>
      </c>
      <c r="M36" s="1136"/>
      <c r="N36" s="1136"/>
      <c r="O36" s="1136"/>
      <c r="P36" s="1136"/>
      <c r="Q36" s="1136"/>
      <c r="R36" s="154"/>
      <c r="S36" s="1038"/>
    </row>
    <row r="37" spans="1:67" ht="15" customHeight="1" x14ac:dyDescent="0.25">
      <c r="A37" s="1048" t="s">
        <v>152</v>
      </c>
      <c r="B37" s="1049"/>
      <c r="C37" s="1049"/>
      <c r="D37" s="1049"/>
      <c r="E37" s="1049"/>
      <c r="F37" s="1197" t="s">
        <v>388</v>
      </c>
      <c r="G37" s="1196"/>
      <c r="H37" s="1196"/>
      <c r="I37" s="1196"/>
      <c r="J37" s="1196"/>
      <c r="K37" s="1196"/>
      <c r="L37" s="1201"/>
      <c r="M37" s="1136"/>
      <c r="N37" s="1136"/>
      <c r="O37" s="1136"/>
      <c r="P37" s="1136"/>
      <c r="Q37" s="1136"/>
      <c r="R37" s="154"/>
      <c r="S37" s="1038"/>
    </row>
    <row r="38" spans="1:67" ht="15" customHeight="1" thickBot="1" x14ac:dyDescent="0.3">
      <c r="A38" s="1048" t="s">
        <v>244</v>
      </c>
      <c r="B38" s="1049"/>
      <c r="C38" s="1049"/>
      <c r="D38" s="1049"/>
      <c r="E38" s="1049"/>
      <c r="F38" s="1197" t="s">
        <v>389</v>
      </c>
      <c r="G38" s="1196"/>
      <c r="H38" s="1196"/>
      <c r="I38" s="1196"/>
      <c r="J38" s="1196"/>
      <c r="K38" s="1196"/>
      <c r="L38" s="1201"/>
      <c r="M38" s="1136"/>
      <c r="N38" s="1136"/>
      <c r="O38" s="1136"/>
      <c r="P38" s="1136"/>
      <c r="Q38" s="1136"/>
      <c r="R38" s="154"/>
      <c r="S38" s="1039"/>
    </row>
    <row r="39" spans="1:67" s="207" customFormat="1" ht="23.1" customHeight="1" thickBot="1" x14ac:dyDescent="0.3">
      <c r="A39" s="1205" t="s">
        <v>390</v>
      </c>
      <c r="B39" s="1206"/>
      <c r="C39" s="1206"/>
      <c r="D39" s="1206"/>
      <c r="E39" s="1206"/>
      <c r="F39" s="1207"/>
      <c r="G39" s="1207"/>
      <c r="H39" s="1207"/>
      <c r="I39" s="1207"/>
      <c r="J39" s="1207"/>
      <c r="K39" s="1207"/>
      <c r="L39" s="1207"/>
      <c r="M39" s="1207"/>
      <c r="N39" s="1207"/>
      <c r="O39" s="1207"/>
      <c r="P39" s="1207"/>
      <c r="Q39" s="1207"/>
      <c r="R39" s="294"/>
      <c r="S39" s="1037" t="s">
        <v>157</v>
      </c>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row>
    <row r="40" spans="1:67" ht="18.899999999999999" customHeight="1" x14ac:dyDescent="0.25">
      <c r="A40" s="1203" t="s">
        <v>391</v>
      </c>
      <c r="B40" s="1204"/>
      <c r="C40" s="1204"/>
      <c r="D40" s="1204"/>
      <c r="E40" s="1204"/>
      <c r="F40" s="1204"/>
      <c r="G40" s="1204"/>
      <c r="H40" s="1204"/>
      <c r="I40" s="1204"/>
      <c r="J40" s="1204"/>
      <c r="K40" s="1204"/>
      <c r="L40" s="1204"/>
      <c r="M40" s="1204"/>
      <c r="N40" s="1204"/>
      <c r="O40" s="1204"/>
      <c r="P40" s="1204"/>
      <c r="Q40" s="1204"/>
      <c r="R40" s="154"/>
      <c r="S40" s="1038"/>
    </row>
    <row r="41" spans="1:67" ht="34.5" customHeight="1" thickBot="1" x14ac:dyDescent="0.3">
      <c r="A41" s="1123" t="s">
        <v>253</v>
      </c>
      <c r="B41" s="1124"/>
      <c r="C41" s="1124"/>
      <c r="D41" s="1124"/>
      <c r="E41" s="1125"/>
      <c r="F41" s="1126" t="s">
        <v>254</v>
      </c>
      <c r="G41" s="1127"/>
      <c r="H41" s="1127"/>
      <c r="I41" s="1127"/>
      <c r="J41" s="1127"/>
      <c r="K41" s="1127"/>
      <c r="L41" s="1127"/>
      <c r="M41" s="1128"/>
      <c r="N41" s="1129" t="s">
        <v>269</v>
      </c>
      <c r="O41" s="1130"/>
      <c r="P41" s="1130" t="s">
        <v>256</v>
      </c>
      <c r="Q41" s="1130"/>
      <c r="R41" s="154"/>
      <c r="S41" s="1038"/>
    </row>
    <row r="42" spans="1:67" ht="20.100000000000001" customHeight="1" x14ac:dyDescent="0.25">
      <c r="A42" s="1048" t="s">
        <v>174</v>
      </c>
      <c r="B42" s="1049"/>
      <c r="C42" s="1049"/>
      <c r="D42" s="1049"/>
      <c r="E42" s="1050"/>
      <c r="F42" s="1121"/>
      <c r="G42" s="1121"/>
      <c r="H42" s="1121"/>
      <c r="I42" s="1121"/>
      <c r="J42" s="1121"/>
      <c r="K42" s="1121"/>
      <c r="L42" s="1121"/>
      <c r="M42" s="1137"/>
      <c r="N42" s="1122"/>
      <c r="O42" s="1122"/>
      <c r="P42" s="1138"/>
      <c r="Q42" s="1139"/>
      <c r="R42" s="154"/>
      <c r="S42" s="1038"/>
    </row>
    <row r="43" spans="1:67" ht="20.100000000000001" customHeight="1" x14ac:dyDescent="0.25">
      <c r="A43" s="1048" t="s">
        <v>257</v>
      </c>
      <c r="B43" s="1049"/>
      <c r="C43" s="1049"/>
      <c r="D43" s="1049"/>
      <c r="E43" s="1050"/>
      <c r="F43" s="836"/>
      <c r="G43" s="836"/>
      <c r="H43" s="836"/>
      <c r="I43" s="836"/>
      <c r="J43" s="836"/>
      <c r="K43" s="836"/>
      <c r="L43" s="836"/>
      <c r="M43" s="1051"/>
      <c r="N43" s="835"/>
      <c r="O43" s="835"/>
      <c r="P43" s="860"/>
      <c r="Q43" s="859"/>
      <c r="R43" s="154"/>
      <c r="S43" s="1038"/>
    </row>
    <row r="44" spans="1:67" ht="20.100000000000001" customHeight="1" x14ac:dyDescent="0.25">
      <c r="A44" s="1048" t="s">
        <v>258</v>
      </c>
      <c r="B44" s="1049"/>
      <c r="C44" s="1049"/>
      <c r="D44" s="1049"/>
      <c r="E44" s="1050"/>
      <c r="F44" s="836"/>
      <c r="G44" s="836"/>
      <c r="H44" s="836"/>
      <c r="I44" s="836"/>
      <c r="J44" s="836"/>
      <c r="K44" s="836"/>
      <c r="L44" s="836"/>
      <c r="M44" s="1051"/>
      <c r="N44" s="835"/>
      <c r="O44" s="835"/>
      <c r="P44" s="860"/>
      <c r="Q44" s="859"/>
      <c r="R44" s="154"/>
      <c r="S44" s="1038"/>
    </row>
    <row r="45" spans="1:67" ht="20.100000000000001" customHeight="1" x14ac:dyDescent="0.25">
      <c r="A45" s="1048" t="s">
        <v>260</v>
      </c>
      <c r="B45" s="1049"/>
      <c r="C45" s="1049"/>
      <c r="D45" s="1049"/>
      <c r="E45" s="1050"/>
      <c r="F45" s="836"/>
      <c r="G45" s="836"/>
      <c r="H45" s="836"/>
      <c r="I45" s="836"/>
      <c r="J45" s="836"/>
      <c r="K45" s="836"/>
      <c r="L45" s="836"/>
      <c r="M45" s="1051"/>
      <c r="N45" s="835"/>
      <c r="O45" s="835"/>
      <c r="P45" s="860"/>
      <c r="Q45" s="859"/>
      <c r="R45" s="154"/>
      <c r="S45" s="1038"/>
    </row>
    <row r="46" spans="1:67" ht="20.100000000000001" customHeight="1" x14ac:dyDescent="0.25">
      <c r="A46" s="1048" t="s">
        <v>261</v>
      </c>
      <c r="B46" s="1049"/>
      <c r="C46" s="1049"/>
      <c r="D46" s="1049"/>
      <c r="E46" s="1050"/>
      <c r="F46" s="836"/>
      <c r="G46" s="836"/>
      <c r="H46" s="836"/>
      <c r="I46" s="836"/>
      <c r="J46" s="836"/>
      <c r="K46" s="836"/>
      <c r="L46" s="836"/>
      <c r="M46" s="1051"/>
      <c r="N46" s="835"/>
      <c r="O46" s="835"/>
      <c r="P46" s="860"/>
      <c r="Q46" s="859"/>
      <c r="R46" s="154"/>
      <c r="S46" s="1038"/>
    </row>
    <row r="47" spans="1:67" ht="20.100000000000001" customHeight="1" x14ac:dyDescent="0.25">
      <c r="A47" s="1048" t="s">
        <v>263</v>
      </c>
      <c r="B47" s="1049"/>
      <c r="C47" s="1049"/>
      <c r="D47" s="1049"/>
      <c r="E47" s="1050"/>
      <c r="F47" s="836"/>
      <c r="G47" s="836"/>
      <c r="H47" s="836"/>
      <c r="I47" s="836"/>
      <c r="J47" s="836"/>
      <c r="K47" s="836"/>
      <c r="L47" s="836"/>
      <c r="M47" s="1051"/>
      <c r="N47" s="835"/>
      <c r="O47" s="835"/>
      <c r="P47" s="860"/>
      <c r="Q47" s="859"/>
      <c r="R47" s="154"/>
      <c r="S47" s="1038"/>
    </row>
    <row r="48" spans="1:67" ht="20.100000000000001" customHeight="1" x14ac:dyDescent="0.25">
      <c r="A48" s="1048" t="s">
        <v>263</v>
      </c>
      <c r="B48" s="1049"/>
      <c r="C48" s="1049"/>
      <c r="D48" s="1049"/>
      <c r="E48" s="1050"/>
      <c r="F48" s="836"/>
      <c r="G48" s="836"/>
      <c r="H48" s="836"/>
      <c r="I48" s="836"/>
      <c r="J48" s="836"/>
      <c r="K48" s="836"/>
      <c r="L48" s="836"/>
      <c r="M48" s="1051"/>
      <c r="N48" s="835"/>
      <c r="O48" s="835"/>
      <c r="P48" s="860"/>
      <c r="Q48" s="859"/>
      <c r="R48" s="154"/>
      <c r="S48" s="1038"/>
    </row>
    <row r="49" spans="1:61" ht="20.100000000000001" customHeight="1" thickBot="1" x14ac:dyDescent="0.3">
      <c r="A49" s="1048" t="s">
        <v>263</v>
      </c>
      <c r="B49" s="1049"/>
      <c r="C49" s="1049"/>
      <c r="D49" s="1049"/>
      <c r="E49" s="1050"/>
      <c r="F49" s="992"/>
      <c r="G49" s="992"/>
      <c r="H49" s="992"/>
      <c r="I49" s="992"/>
      <c r="J49" s="992"/>
      <c r="K49" s="992"/>
      <c r="L49" s="992"/>
      <c r="M49" s="1054"/>
      <c r="N49" s="871"/>
      <c r="O49" s="871"/>
      <c r="P49" s="1052"/>
      <c r="Q49" s="1053"/>
      <c r="R49" s="154"/>
      <c r="S49" s="1038"/>
    </row>
    <row r="50" spans="1:61" ht="20.100000000000001" customHeight="1" thickTop="1" thickBot="1" x14ac:dyDescent="0.3">
      <c r="A50" s="1048" t="s">
        <v>264</v>
      </c>
      <c r="B50" s="1049"/>
      <c r="C50" s="1049"/>
      <c r="D50" s="1049"/>
      <c r="E50" s="1050"/>
      <c r="F50" s="838"/>
      <c r="G50" s="839"/>
      <c r="H50" s="839"/>
      <c r="I50" s="839"/>
      <c r="J50" s="839"/>
      <c r="K50" s="839"/>
      <c r="L50" s="839"/>
      <c r="M50" s="839"/>
      <c r="N50" s="1046"/>
      <c r="O50" s="1047"/>
      <c r="P50" s="1047"/>
      <c r="Q50" s="870"/>
      <c r="R50" s="154"/>
      <c r="S50" s="1038"/>
    </row>
    <row r="51" spans="1:61" ht="20.100000000000001" customHeight="1" thickTop="1" thickBot="1" x14ac:dyDescent="0.3">
      <c r="A51" s="1048" t="s">
        <v>265</v>
      </c>
      <c r="B51" s="1049"/>
      <c r="C51" s="1049"/>
      <c r="D51" s="1049"/>
      <c r="E51" s="1050"/>
      <c r="F51" s="838"/>
      <c r="G51" s="839"/>
      <c r="H51" s="839"/>
      <c r="I51" s="839"/>
      <c r="J51" s="839"/>
      <c r="K51" s="839"/>
      <c r="L51" s="839"/>
      <c r="M51" s="839"/>
      <c r="N51" s="1046"/>
      <c r="O51" s="1047"/>
      <c r="P51" s="1047"/>
      <c r="Q51" s="870"/>
      <c r="R51" s="154"/>
      <c r="S51" s="1038"/>
    </row>
    <row r="52" spans="1:61" ht="20.100000000000001" customHeight="1" thickTop="1" thickBot="1" x14ac:dyDescent="0.3">
      <c r="A52" s="1048" t="s">
        <v>266</v>
      </c>
      <c r="B52" s="1049"/>
      <c r="C52" s="1049"/>
      <c r="D52" s="1049"/>
      <c r="E52" s="1050"/>
      <c r="F52" s="838"/>
      <c r="G52" s="839"/>
      <c r="H52" s="839"/>
      <c r="I52" s="839"/>
      <c r="J52" s="839"/>
      <c r="K52" s="839"/>
      <c r="L52" s="839"/>
      <c r="M52" s="839"/>
      <c r="N52" s="1046"/>
      <c r="O52" s="1047"/>
      <c r="P52" s="1047"/>
      <c r="Q52" s="870"/>
      <c r="R52" s="154"/>
      <c r="S52" s="1039"/>
    </row>
    <row r="53" spans="1:61" ht="20.100000000000001" customHeight="1" thickTop="1" x14ac:dyDescent="0.25">
      <c r="A53" s="1131" t="s">
        <v>392</v>
      </c>
      <c r="B53" s="1132"/>
      <c r="C53" s="1132"/>
      <c r="D53" s="1132"/>
      <c r="E53" s="1132"/>
      <c r="F53" s="1133"/>
      <c r="G53" s="1134"/>
      <c r="H53" s="1134"/>
      <c r="I53" s="1134"/>
      <c r="J53" s="1134"/>
      <c r="K53" s="1134"/>
      <c r="L53" s="1134"/>
      <c r="M53" s="1134"/>
      <c r="N53" s="129"/>
      <c r="O53" s="129"/>
      <c r="P53" s="129"/>
      <c r="Q53" s="129"/>
      <c r="R53" s="154"/>
      <c r="S53" s="1037" t="s">
        <v>112</v>
      </c>
    </row>
    <row r="54" spans="1:61" ht="39.6" customHeight="1" thickBot="1" x14ac:dyDescent="0.3">
      <c r="A54" s="1123" t="s">
        <v>268</v>
      </c>
      <c r="B54" s="1124"/>
      <c r="C54" s="1124"/>
      <c r="D54" s="1124"/>
      <c r="E54" s="1125"/>
      <c r="F54" s="1126" t="s">
        <v>254</v>
      </c>
      <c r="G54" s="1127"/>
      <c r="H54" s="1127"/>
      <c r="I54" s="1127"/>
      <c r="J54" s="1127"/>
      <c r="K54" s="1127"/>
      <c r="L54" s="1127"/>
      <c r="M54" s="1128"/>
      <c r="N54" s="1129" t="s">
        <v>269</v>
      </c>
      <c r="O54" s="1130"/>
      <c r="P54" s="1130" t="s">
        <v>256</v>
      </c>
      <c r="Q54" s="1130"/>
      <c r="R54" s="154"/>
      <c r="S54" s="1038"/>
    </row>
    <row r="55" spans="1:61" ht="15" customHeight="1" x14ac:dyDescent="0.25">
      <c r="A55" s="1048" t="s">
        <v>261</v>
      </c>
      <c r="B55" s="1049"/>
      <c r="C55" s="1049"/>
      <c r="D55" s="1049"/>
      <c r="E55" s="1050"/>
      <c r="F55" s="1121" t="s">
        <v>393</v>
      </c>
      <c r="G55" s="1121"/>
      <c r="H55" s="1121"/>
      <c r="I55" s="1121"/>
      <c r="J55" s="1121"/>
      <c r="K55" s="1121"/>
      <c r="L55" s="1121"/>
      <c r="M55" s="1121"/>
      <c r="N55" s="1122"/>
      <c r="O55" s="1122"/>
      <c r="P55" s="1106"/>
      <c r="Q55" s="1107"/>
      <c r="R55" s="154"/>
      <c r="S55" s="1038"/>
    </row>
    <row r="56" spans="1:61" ht="15" customHeight="1" x14ac:dyDescent="0.25">
      <c r="A56" s="1048" t="s">
        <v>270</v>
      </c>
      <c r="B56" s="1049"/>
      <c r="C56" s="1049"/>
      <c r="D56" s="1049"/>
      <c r="E56" s="1050"/>
      <c r="F56" s="836"/>
      <c r="G56" s="836"/>
      <c r="H56" s="836"/>
      <c r="I56" s="836"/>
      <c r="J56" s="836"/>
      <c r="K56" s="836"/>
      <c r="L56" s="836"/>
      <c r="M56" s="836"/>
      <c r="N56" s="835"/>
      <c r="O56" s="835"/>
      <c r="P56" s="1106"/>
      <c r="Q56" s="1107"/>
      <c r="R56" s="154"/>
      <c r="S56" s="1038"/>
    </row>
    <row r="57" spans="1:61" ht="15" customHeight="1" x14ac:dyDescent="0.25">
      <c r="A57" s="1048" t="s">
        <v>271</v>
      </c>
      <c r="B57" s="1049"/>
      <c r="C57" s="1049"/>
      <c r="D57" s="1049"/>
      <c r="E57" s="1050"/>
      <c r="F57" s="836"/>
      <c r="G57" s="836"/>
      <c r="H57" s="836"/>
      <c r="I57" s="836"/>
      <c r="J57" s="836"/>
      <c r="K57" s="836"/>
      <c r="L57" s="836"/>
      <c r="M57" s="836"/>
      <c r="N57" s="835"/>
      <c r="O57" s="835"/>
      <c r="P57" s="1106"/>
      <c r="Q57" s="1107"/>
      <c r="R57" s="154"/>
      <c r="S57" s="1038"/>
    </row>
    <row r="58" spans="1:61" ht="15" customHeight="1" x14ac:dyDescent="0.25">
      <c r="A58" s="1048" t="s">
        <v>272</v>
      </c>
      <c r="B58" s="1049"/>
      <c r="C58" s="1049"/>
      <c r="D58" s="1049"/>
      <c r="E58" s="1050"/>
      <c r="F58" s="836"/>
      <c r="G58" s="836"/>
      <c r="H58" s="836"/>
      <c r="I58" s="836"/>
      <c r="J58" s="836"/>
      <c r="K58" s="836"/>
      <c r="L58" s="836"/>
      <c r="M58" s="836"/>
      <c r="N58" s="835"/>
      <c r="O58" s="835"/>
      <c r="P58" s="1106"/>
      <c r="Q58" s="1107"/>
      <c r="R58" s="154"/>
      <c r="S58" s="1038"/>
    </row>
    <row r="59" spans="1:61" ht="15" customHeight="1" x14ac:dyDescent="0.25">
      <c r="A59" s="1048" t="s">
        <v>273</v>
      </c>
      <c r="B59" s="1049"/>
      <c r="C59" s="1049"/>
      <c r="D59" s="1049"/>
      <c r="E59" s="1050"/>
      <c r="F59" s="836"/>
      <c r="G59" s="836"/>
      <c r="H59" s="836"/>
      <c r="I59" s="836"/>
      <c r="J59" s="836"/>
      <c r="K59" s="836"/>
      <c r="L59" s="836"/>
      <c r="M59" s="836"/>
      <c r="N59" s="835"/>
      <c r="O59" s="835"/>
      <c r="P59" s="1106"/>
      <c r="Q59" s="1107"/>
      <c r="R59" s="154"/>
      <c r="S59" s="1038"/>
    </row>
    <row r="60" spans="1:61" ht="15" customHeight="1" x14ac:dyDescent="0.25">
      <c r="A60" s="1048" t="s">
        <v>274</v>
      </c>
      <c r="B60" s="1049"/>
      <c r="C60" s="1049"/>
      <c r="D60" s="1049"/>
      <c r="E60" s="1050"/>
      <c r="F60" s="836"/>
      <c r="G60" s="836"/>
      <c r="H60" s="836"/>
      <c r="I60" s="836"/>
      <c r="J60" s="836"/>
      <c r="K60" s="836"/>
      <c r="L60" s="836"/>
      <c r="M60" s="836"/>
      <c r="N60" s="835"/>
      <c r="O60" s="835"/>
      <c r="P60" s="1106"/>
      <c r="Q60" s="1107"/>
      <c r="R60" s="154"/>
      <c r="S60" s="1038"/>
    </row>
    <row r="61" spans="1:61" ht="15" customHeight="1" x14ac:dyDescent="0.25">
      <c r="A61" s="1048" t="s">
        <v>275</v>
      </c>
      <c r="B61" s="1049"/>
      <c r="C61" s="1049"/>
      <c r="D61" s="1049"/>
      <c r="E61" s="1050"/>
      <c r="F61" s="836"/>
      <c r="G61" s="836"/>
      <c r="H61" s="836"/>
      <c r="I61" s="836"/>
      <c r="J61" s="836"/>
      <c r="K61" s="836"/>
      <c r="L61" s="836"/>
      <c r="M61" s="836"/>
      <c r="N61" s="835"/>
      <c r="O61" s="835"/>
      <c r="P61" s="1106"/>
      <c r="Q61" s="1107"/>
      <c r="R61" s="154"/>
      <c r="S61" s="1038"/>
    </row>
    <row r="62" spans="1:61" ht="15" customHeight="1" thickBot="1" x14ac:dyDescent="0.3">
      <c r="A62" s="1048" t="s">
        <v>222</v>
      </c>
      <c r="B62" s="1049"/>
      <c r="C62" s="1049"/>
      <c r="D62" s="1049"/>
      <c r="E62" s="1050"/>
      <c r="F62" s="992"/>
      <c r="G62" s="992"/>
      <c r="H62" s="992"/>
      <c r="I62" s="992"/>
      <c r="J62" s="992"/>
      <c r="K62" s="992"/>
      <c r="L62" s="992"/>
      <c r="M62" s="992"/>
      <c r="N62" s="871"/>
      <c r="O62" s="871"/>
      <c r="P62" s="1106"/>
      <c r="Q62" s="1107"/>
      <c r="R62" s="154"/>
      <c r="S62" s="1038"/>
    </row>
    <row r="63" spans="1:61" ht="15" customHeight="1" thickTop="1" thickBot="1" x14ac:dyDescent="0.3">
      <c r="A63" s="1048" t="s">
        <v>276</v>
      </c>
      <c r="B63" s="1049"/>
      <c r="C63" s="1049"/>
      <c r="D63" s="1049"/>
      <c r="E63" s="1050"/>
      <c r="F63" s="915"/>
      <c r="G63" s="916"/>
      <c r="H63" s="916"/>
      <c r="I63" s="916"/>
      <c r="J63" s="916"/>
      <c r="K63" s="916"/>
      <c r="L63" s="916"/>
      <c r="M63" s="916"/>
      <c r="N63" s="921">
        <f>SUM(N55:O62)</f>
        <v>0</v>
      </c>
      <c r="O63" s="921"/>
      <c r="P63" s="1055"/>
      <c r="Q63" s="921"/>
      <c r="R63" s="154"/>
      <c r="S63" s="1039"/>
    </row>
    <row r="64" spans="1:61" s="207" customFormat="1" ht="21.75" customHeight="1" thickTop="1" x14ac:dyDescent="0.25">
      <c r="A64" s="1064" t="s">
        <v>394</v>
      </c>
      <c r="B64" s="1065"/>
      <c r="C64" s="1065"/>
      <c r="D64" s="1065"/>
      <c r="E64" s="1065"/>
      <c r="F64" s="1066"/>
      <c r="G64" s="1067"/>
      <c r="H64" s="1067"/>
      <c r="I64" s="1067"/>
      <c r="J64" s="1067"/>
      <c r="K64" s="1067"/>
      <c r="L64" s="1067"/>
      <c r="M64" s="1067"/>
      <c r="N64" s="1067"/>
      <c r="O64" s="1067"/>
      <c r="P64" s="1067"/>
      <c r="Q64" s="1067"/>
      <c r="R64" s="1068"/>
      <c r="S64" s="1037" t="s">
        <v>112</v>
      </c>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row>
    <row r="65" spans="1:61" ht="33" customHeight="1" x14ac:dyDescent="0.25">
      <c r="A65" s="1117" t="s">
        <v>395</v>
      </c>
      <c r="B65" s="984"/>
      <c r="C65" s="984"/>
      <c r="D65" s="984"/>
      <c r="E65" s="985"/>
      <c r="F65" s="1108" t="s">
        <v>396</v>
      </c>
      <c r="G65" s="1109"/>
      <c r="H65" s="1109"/>
      <c r="I65" s="1109"/>
      <c r="J65" s="1109"/>
      <c r="K65" s="1109"/>
      <c r="L65" s="1109"/>
      <c r="M65" s="1109"/>
      <c r="N65" s="1109"/>
      <c r="O65" s="1109"/>
      <c r="P65" s="1109"/>
      <c r="Q65" s="1110"/>
      <c r="R65" s="293"/>
      <c r="S65" s="1038"/>
    </row>
    <row r="66" spans="1:61" ht="33" customHeight="1" x14ac:dyDescent="0.25">
      <c r="A66" s="1117" t="s">
        <v>250</v>
      </c>
      <c r="B66" s="984"/>
      <c r="C66" s="984"/>
      <c r="D66" s="984"/>
      <c r="E66" s="985"/>
      <c r="F66" s="1111"/>
      <c r="G66" s="1112"/>
      <c r="H66" s="1112"/>
      <c r="I66" s="1112"/>
      <c r="J66" s="1112"/>
      <c r="K66" s="1112"/>
      <c r="L66" s="1112"/>
      <c r="M66" s="1112"/>
      <c r="N66" s="1112"/>
      <c r="O66" s="1112"/>
      <c r="P66" s="1112"/>
      <c r="Q66" s="1113"/>
      <c r="R66" s="293"/>
      <c r="S66" s="584" t="s">
        <v>117</v>
      </c>
    </row>
    <row r="67" spans="1:61" ht="38.25" customHeight="1" thickBot="1" x14ac:dyDescent="0.3">
      <c r="A67" s="1118" t="s">
        <v>397</v>
      </c>
      <c r="B67" s="1119"/>
      <c r="C67" s="1119"/>
      <c r="D67" s="1119"/>
      <c r="E67" s="1120"/>
      <c r="F67" s="1114"/>
      <c r="G67" s="1115"/>
      <c r="H67" s="1115"/>
      <c r="I67" s="1115"/>
      <c r="J67" s="1115"/>
      <c r="K67" s="1115"/>
      <c r="L67" s="1115"/>
      <c r="M67" s="1115"/>
      <c r="N67" s="1115"/>
      <c r="O67" s="1115"/>
      <c r="P67" s="1115"/>
      <c r="Q67" s="1116"/>
      <c r="R67" s="293"/>
      <c r="S67" s="584" t="s">
        <v>117</v>
      </c>
    </row>
    <row r="68" spans="1:61" s="207" customFormat="1" ht="23.25" customHeight="1" thickTop="1" thickBot="1" x14ac:dyDescent="0.3">
      <c r="A68" s="1072" t="s">
        <v>398</v>
      </c>
      <c r="B68" s="1073"/>
      <c r="C68" s="1073"/>
      <c r="D68" s="1073"/>
      <c r="E68" s="1073"/>
      <c r="F68" s="585"/>
      <c r="G68" s="586"/>
      <c r="H68" s="586"/>
      <c r="I68" s="586"/>
      <c r="J68" s="586"/>
      <c r="K68" s="586"/>
      <c r="L68" s="586"/>
      <c r="M68" s="586"/>
      <c r="N68" s="586"/>
      <c r="O68" s="586"/>
      <c r="P68" s="586"/>
      <c r="Q68" s="587"/>
      <c r="R68" s="295"/>
      <c r="S68" s="584" t="s">
        <v>399</v>
      </c>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row>
    <row r="69" spans="1:61" s="207" customFormat="1" ht="31.95" customHeight="1" thickTop="1" thickBot="1" x14ac:dyDescent="0.3">
      <c r="A69" s="1069" t="s">
        <v>400</v>
      </c>
      <c r="B69" s="1070"/>
      <c r="C69" s="1070"/>
      <c r="D69" s="1070"/>
      <c r="E69" s="1071"/>
      <c r="F69" s="1085"/>
      <c r="G69" s="1086"/>
      <c r="H69" s="1086"/>
      <c r="I69" s="1086"/>
      <c r="J69" s="1086"/>
      <c r="K69" s="1086"/>
      <c r="L69" s="1086"/>
      <c r="M69" s="1086"/>
      <c r="N69" s="1086"/>
      <c r="O69" s="1086"/>
      <c r="P69" s="1086"/>
      <c r="Q69" s="1086"/>
      <c r="R69" s="1087"/>
      <c r="S69" s="291" t="s">
        <v>112</v>
      </c>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row>
    <row r="70" spans="1:61" s="207" customFormat="1" ht="15.6" thickTop="1" x14ac:dyDescent="0.25">
      <c r="A70" s="1192" t="s">
        <v>401</v>
      </c>
      <c r="B70" s="1193"/>
      <c r="C70" s="1193"/>
      <c r="D70" s="1193"/>
      <c r="E70" s="1193"/>
      <c r="F70" s="1193"/>
      <c r="G70" s="1193"/>
      <c r="H70" s="1193"/>
      <c r="I70" s="1193"/>
      <c r="J70" s="1193"/>
      <c r="K70" s="1193"/>
      <c r="L70" s="1193"/>
      <c r="M70" s="1193"/>
      <c r="N70" s="1193"/>
      <c r="O70" s="1193"/>
      <c r="P70" s="1193"/>
      <c r="Q70" s="1194"/>
      <c r="R70" s="294"/>
      <c r="S70" s="1037" t="s">
        <v>402</v>
      </c>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row>
    <row r="71" spans="1:61" ht="61.5" customHeight="1" x14ac:dyDescent="0.25">
      <c r="A71" s="296" t="s">
        <v>403</v>
      </c>
      <c r="B71" s="211"/>
      <c r="C71" s="211"/>
      <c r="D71" s="211"/>
      <c r="E71" s="212"/>
      <c r="F71" s="1089"/>
      <c r="G71" s="1090"/>
      <c r="H71" s="1090"/>
      <c r="I71" s="1091"/>
      <c r="J71" s="159"/>
      <c r="K71" s="158"/>
      <c r="L71" s="158"/>
      <c r="M71" s="1092"/>
      <c r="N71" s="1092"/>
      <c r="O71" s="1092"/>
      <c r="P71" s="1092"/>
      <c r="Q71" s="1093"/>
      <c r="R71" s="154"/>
      <c r="S71" s="1038"/>
    </row>
    <row r="72" spans="1:61" ht="15.6" thickBot="1" x14ac:dyDescent="0.3">
      <c r="A72" s="588" t="s">
        <v>404</v>
      </c>
      <c r="B72" s="589"/>
      <c r="C72" s="589"/>
      <c r="D72" s="589"/>
      <c r="E72" s="590"/>
      <c r="F72" s="1094"/>
      <c r="G72" s="1095"/>
      <c r="H72" s="1095"/>
      <c r="I72" s="1095"/>
      <c r="J72" s="1095"/>
      <c r="K72" s="1095"/>
      <c r="L72" s="1095"/>
      <c r="M72" s="128"/>
      <c r="N72" s="128"/>
      <c r="O72" s="591"/>
      <c r="P72" s="591"/>
      <c r="Q72" s="592"/>
      <c r="R72" s="154"/>
      <c r="S72" s="1038"/>
    </row>
    <row r="73" spans="1:61" ht="15" x14ac:dyDescent="0.25">
      <c r="A73" s="300" t="s">
        <v>405</v>
      </c>
      <c r="B73" s="301"/>
      <c r="C73" s="301"/>
      <c r="D73" s="301"/>
      <c r="E73" s="302"/>
      <c r="F73" s="593"/>
      <c r="G73" s="594"/>
      <c r="H73" s="594"/>
      <c r="I73" s="594"/>
      <c r="J73" s="594"/>
      <c r="K73" s="594"/>
      <c r="L73" s="594"/>
      <c r="M73" s="594"/>
      <c r="N73" s="594"/>
      <c r="O73" s="594"/>
      <c r="P73" s="594"/>
      <c r="Q73" s="595"/>
      <c r="R73" s="154"/>
      <c r="S73" s="1038"/>
    </row>
    <row r="74" spans="1:61" ht="15" x14ac:dyDescent="0.25">
      <c r="A74" s="303"/>
      <c r="B74" s="250"/>
      <c r="C74" s="250"/>
      <c r="D74" s="250"/>
      <c r="E74" s="304"/>
      <c r="F74" s="593"/>
      <c r="G74" s="594"/>
      <c r="H74" s="594"/>
      <c r="I74" s="594"/>
      <c r="J74" s="594"/>
      <c r="K74" s="594"/>
      <c r="L74" s="594"/>
      <c r="M74" s="594"/>
      <c r="N74" s="594"/>
      <c r="O74" s="594"/>
      <c r="P74" s="594"/>
      <c r="Q74" s="595"/>
      <c r="R74" s="154"/>
      <c r="S74" s="1038"/>
    </row>
    <row r="75" spans="1:61" ht="15" x14ac:dyDescent="0.25">
      <c r="A75" s="303"/>
      <c r="B75" s="250"/>
      <c r="C75" s="250"/>
      <c r="D75" s="250"/>
      <c r="E75" s="304"/>
      <c r="F75" s="593"/>
      <c r="G75" s="594"/>
      <c r="H75" s="594"/>
      <c r="I75" s="594"/>
      <c r="J75" s="594"/>
      <c r="K75" s="594"/>
      <c r="L75" s="594"/>
      <c r="M75" s="594"/>
      <c r="N75" s="594"/>
      <c r="O75" s="594"/>
      <c r="P75" s="594"/>
      <c r="Q75" s="595"/>
      <c r="R75" s="154"/>
      <c r="S75" s="1038"/>
    </row>
    <row r="76" spans="1:61" ht="15" x14ac:dyDescent="0.25">
      <c r="A76" s="303"/>
      <c r="B76" s="250"/>
      <c r="C76" s="250"/>
      <c r="D76" s="250"/>
      <c r="E76" s="304"/>
      <c r="F76" s="593"/>
      <c r="G76" s="594"/>
      <c r="H76" s="594"/>
      <c r="I76" s="594"/>
      <c r="J76" s="594"/>
      <c r="K76" s="594"/>
      <c r="L76" s="594"/>
      <c r="M76" s="594"/>
      <c r="N76" s="594"/>
      <c r="O76" s="594"/>
      <c r="P76" s="594"/>
      <c r="Q76" s="595"/>
      <c r="R76" s="154"/>
      <c r="S76" s="1038"/>
    </row>
    <row r="77" spans="1:61" ht="15.6" thickBot="1" x14ac:dyDescent="0.3">
      <c r="A77" s="305"/>
      <c r="B77" s="306"/>
      <c r="C77" s="306"/>
      <c r="D77" s="306"/>
      <c r="E77" s="307"/>
      <c r="F77" s="593"/>
      <c r="G77" s="594"/>
      <c r="H77" s="594"/>
      <c r="I77" s="594"/>
      <c r="J77" s="594"/>
      <c r="K77" s="594"/>
      <c r="L77" s="594"/>
      <c r="M77" s="594"/>
      <c r="N77" s="594"/>
      <c r="O77" s="594"/>
      <c r="P77" s="594"/>
      <c r="Q77" s="595"/>
      <c r="R77" s="154"/>
      <c r="S77" s="1039"/>
    </row>
    <row r="78" spans="1:61" s="207" customFormat="1" ht="15" customHeight="1" x14ac:dyDescent="0.25">
      <c r="A78" s="1081" t="s">
        <v>406</v>
      </c>
      <c r="B78" s="880"/>
      <c r="C78" s="880"/>
      <c r="D78" s="880"/>
      <c r="E78" s="880"/>
      <c r="F78" s="1080"/>
      <c r="G78" s="1080"/>
      <c r="H78" s="1080"/>
      <c r="I78" s="1080"/>
      <c r="J78" s="1080"/>
      <c r="K78" s="1080"/>
      <c r="L78" s="1080"/>
      <c r="M78" s="1080"/>
      <c r="N78" s="1080"/>
      <c r="O78" s="1080"/>
      <c r="P78" s="1080"/>
      <c r="Q78" s="1080"/>
      <c r="R78" s="294"/>
      <c r="S78" s="1037" t="s">
        <v>140</v>
      </c>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row>
    <row r="79" spans="1:61" ht="15" customHeight="1" x14ac:dyDescent="0.25">
      <c r="A79" s="1076" t="s">
        <v>282</v>
      </c>
      <c r="B79" s="911"/>
      <c r="C79" s="911"/>
      <c r="D79" s="911"/>
      <c r="E79" s="911"/>
      <c r="F79" s="1077"/>
      <c r="G79" s="1078"/>
      <c r="H79" s="1078"/>
      <c r="I79" s="1078"/>
      <c r="J79" s="1078"/>
      <c r="K79" s="1078"/>
      <c r="L79" s="1078"/>
      <c r="M79" s="1078"/>
      <c r="N79" s="1078"/>
      <c r="O79" s="1078"/>
      <c r="P79" s="1078"/>
      <c r="Q79" s="1079"/>
      <c r="R79" s="293"/>
      <c r="S79" s="1038"/>
    </row>
    <row r="80" spans="1:61" ht="15" customHeight="1" x14ac:dyDescent="0.25">
      <c r="A80" s="1076" t="s">
        <v>284</v>
      </c>
      <c r="B80" s="911"/>
      <c r="C80" s="911"/>
      <c r="D80" s="911"/>
      <c r="E80" s="911"/>
      <c r="F80" s="1077"/>
      <c r="G80" s="1078"/>
      <c r="H80" s="1078"/>
      <c r="I80" s="1078"/>
      <c r="J80" s="1078"/>
      <c r="K80" s="1078"/>
      <c r="L80" s="1078"/>
      <c r="M80" s="1078"/>
      <c r="N80" s="1078"/>
      <c r="O80" s="1078"/>
      <c r="P80" s="1078"/>
      <c r="Q80" s="1079"/>
      <c r="R80" s="293"/>
      <c r="S80" s="1038"/>
    </row>
    <row r="81" spans="1:61" ht="15" customHeight="1" x14ac:dyDescent="0.25">
      <c r="A81" s="1076" t="s">
        <v>285</v>
      </c>
      <c r="B81" s="911"/>
      <c r="C81" s="911"/>
      <c r="D81" s="911"/>
      <c r="E81" s="911"/>
      <c r="F81" s="1077"/>
      <c r="G81" s="1078"/>
      <c r="H81" s="1078"/>
      <c r="I81" s="1078"/>
      <c r="J81" s="1078"/>
      <c r="K81" s="1078"/>
      <c r="L81" s="1078"/>
      <c r="M81" s="1078"/>
      <c r="N81" s="1078"/>
      <c r="O81" s="1078"/>
      <c r="P81" s="1078"/>
      <c r="Q81" s="1079"/>
      <c r="R81" s="293"/>
      <c r="S81" s="1038"/>
    </row>
    <row r="82" spans="1:61" ht="15" customHeight="1" x14ac:dyDescent="0.25">
      <c r="A82" s="1074" t="s">
        <v>286</v>
      </c>
      <c r="B82" s="1075"/>
      <c r="C82" s="1075"/>
      <c r="D82" s="1075"/>
      <c r="E82" s="1075"/>
      <c r="F82" s="1088"/>
      <c r="G82" s="1088"/>
      <c r="H82" s="1088"/>
      <c r="I82" s="1088"/>
      <c r="J82" s="1088"/>
      <c r="K82" s="1088"/>
      <c r="L82" s="1088"/>
      <c r="M82" s="1088"/>
      <c r="N82" s="1088"/>
      <c r="O82" s="1088"/>
      <c r="P82" s="1088"/>
      <c r="Q82" s="1088"/>
      <c r="R82" s="293"/>
      <c r="S82" s="1038"/>
    </row>
    <row r="83" spans="1:61" s="207" customFormat="1" ht="15" x14ac:dyDescent="0.25">
      <c r="A83" s="1004" t="s">
        <v>407</v>
      </c>
      <c r="B83" s="1005"/>
      <c r="C83" s="1005"/>
      <c r="D83" s="1005"/>
      <c r="E83" s="1202"/>
      <c r="F83" s="1099"/>
      <c r="G83" s="1100"/>
      <c r="H83" s="1100"/>
      <c r="I83" s="1100"/>
      <c r="J83" s="1100"/>
      <c r="K83" s="1100"/>
      <c r="L83" s="1100"/>
      <c r="M83" s="1100"/>
      <c r="N83" s="1100"/>
      <c r="O83" s="1100"/>
      <c r="P83" s="1100"/>
      <c r="Q83" s="1101"/>
      <c r="R83" s="295"/>
      <c r="S83" s="1039"/>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row>
    <row r="84" spans="1:61" s="207" customFormat="1" ht="15" x14ac:dyDescent="0.25">
      <c r="A84" s="1102" t="s">
        <v>408</v>
      </c>
      <c r="B84" s="945"/>
      <c r="C84" s="945"/>
      <c r="D84" s="945"/>
      <c r="E84" s="945"/>
      <c r="F84" s="1189"/>
      <c r="G84" s="1190"/>
      <c r="H84" s="1190"/>
      <c r="I84" s="1190"/>
      <c r="J84" s="1190"/>
      <c r="K84" s="1190"/>
      <c r="L84" s="1190"/>
      <c r="M84" s="1190"/>
      <c r="N84" s="1190"/>
      <c r="O84" s="1190"/>
      <c r="P84" s="1190"/>
      <c r="Q84" s="1191"/>
      <c r="R84" s="295"/>
      <c r="S84" s="289" t="s">
        <v>409</v>
      </c>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row>
    <row r="85" spans="1:61" s="207" customFormat="1" ht="15" x14ac:dyDescent="0.25">
      <c r="A85" s="1004" t="s">
        <v>410</v>
      </c>
      <c r="B85" s="1005"/>
      <c r="C85" s="1005"/>
      <c r="D85" s="1005"/>
      <c r="E85" s="1005"/>
      <c r="F85" s="1096"/>
      <c r="G85" s="1097"/>
      <c r="H85" s="1097"/>
      <c r="I85" s="1097"/>
      <c r="J85" s="1097"/>
      <c r="K85" s="1097"/>
      <c r="L85" s="1097"/>
      <c r="M85" s="1097"/>
      <c r="N85" s="1097"/>
      <c r="O85" s="1097"/>
      <c r="P85" s="1097"/>
      <c r="Q85" s="1098"/>
      <c r="R85" s="294"/>
      <c r="S85" s="1037" t="s">
        <v>157</v>
      </c>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row>
    <row r="86" spans="1:61" ht="40.5" customHeight="1" x14ac:dyDescent="0.25">
      <c r="A86" s="1060" t="s">
        <v>166</v>
      </c>
      <c r="B86" s="1061"/>
      <c r="C86" s="1061"/>
      <c r="D86" s="1061"/>
      <c r="E86" s="1062"/>
      <c r="F86" s="297"/>
      <c r="G86" s="1063" t="s">
        <v>167</v>
      </c>
      <c r="H86" s="1061"/>
      <c r="I86" s="1061"/>
      <c r="J86" s="1061"/>
      <c r="K86" s="1062"/>
      <c r="L86" s="297"/>
      <c r="M86" s="1058" t="s">
        <v>168</v>
      </c>
      <c r="N86" s="1059"/>
      <c r="O86" s="1059"/>
      <c r="P86" s="1059"/>
      <c r="Q86" s="1059"/>
      <c r="R86" s="154"/>
      <c r="S86" s="1038"/>
    </row>
    <row r="87" spans="1:61" ht="25.5" customHeight="1" x14ac:dyDescent="0.25">
      <c r="A87" s="1056" t="s">
        <v>112</v>
      </c>
      <c r="B87" s="843"/>
      <c r="C87" s="843"/>
      <c r="D87" s="843"/>
      <c r="E87" s="1057"/>
      <c r="F87" s="92"/>
      <c r="G87" s="986"/>
      <c r="H87" s="987"/>
      <c r="I87" s="987"/>
      <c r="J87" s="987"/>
      <c r="K87" s="988"/>
      <c r="L87" s="92"/>
      <c r="M87" s="986"/>
      <c r="N87" s="987"/>
      <c r="O87" s="987"/>
      <c r="P87" s="987"/>
      <c r="Q87" s="988"/>
      <c r="R87" s="154"/>
      <c r="S87" s="1038"/>
    </row>
    <row r="88" spans="1:61" ht="15" x14ac:dyDescent="0.25">
      <c r="A88" s="1056" t="s">
        <v>172</v>
      </c>
      <c r="B88" s="843"/>
      <c r="C88" s="843"/>
      <c r="D88" s="843"/>
      <c r="E88" s="1057"/>
      <c r="F88" s="92"/>
      <c r="G88" s="986"/>
      <c r="H88" s="987"/>
      <c r="I88" s="987"/>
      <c r="J88" s="987"/>
      <c r="K88" s="988"/>
      <c r="L88" s="92"/>
      <c r="M88" s="986"/>
      <c r="N88" s="987"/>
      <c r="O88" s="987"/>
      <c r="P88" s="987"/>
      <c r="Q88" s="988"/>
      <c r="R88" s="154"/>
      <c r="S88" s="1038"/>
    </row>
    <row r="89" spans="1:61" ht="15" x14ac:dyDescent="0.25">
      <c r="A89" s="1056" t="s">
        <v>174</v>
      </c>
      <c r="B89" s="843"/>
      <c r="C89" s="843"/>
      <c r="D89" s="843"/>
      <c r="E89" s="1057"/>
      <c r="F89" s="92"/>
      <c r="G89" s="986"/>
      <c r="H89" s="987"/>
      <c r="I89" s="987"/>
      <c r="J89" s="987"/>
      <c r="K89" s="988"/>
      <c r="L89" s="92"/>
      <c r="M89" s="986"/>
      <c r="N89" s="987"/>
      <c r="O89" s="987"/>
      <c r="P89" s="987"/>
      <c r="Q89" s="988"/>
      <c r="R89" s="154"/>
      <c r="S89" s="1038"/>
    </row>
    <row r="90" spans="1:61" ht="15" x14ac:dyDescent="0.25">
      <c r="A90" s="1056" t="s">
        <v>4</v>
      </c>
      <c r="B90" s="843"/>
      <c r="C90" s="843"/>
      <c r="D90" s="843"/>
      <c r="E90" s="1057"/>
      <c r="F90" s="92"/>
      <c r="G90" s="986"/>
      <c r="H90" s="987"/>
      <c r="I90" s="987"/>
      <c r="J90" s="987"/>
      <c r="K90" s="988"/>
      <c r="L90" s="92"/>
      <c r="M90" s="986"/>
      <c r="N90" s="987"/>
      <c r="O90" s="987"/>
      <c r="P90" s="987"/>
      <c r="Q90" s="988"/>
      <c r="R90" s="154"/>
      <c r="S90" s="1038"/>
    </row>
    <row r="91" spans="1:61" ht="15" x14ac:dyDescent="0.25">
      <c r="A91" s="1056" t="s">
        <v>292</v>
      </c>
      <c r="B91" s="843"/>
      <c r="C91" s="843"/>
      <c r="D91" s="843"/>
      <c r="E91" s="1057"/>
      <c r="F91" s="92"/>
      <c r="G91" s="986"/>
      <c r="H91" s="987"/>
      <c r="I91" s="987"/>
      <c r="J91" s="987"/>
      <c r="K91" s="988"/>
      <c r="L91" s="92"/>
      <c r="M91" s="986"/>
      <c r="N91" s="987"/>
      <c r="O91" s="987"/>
      <c r="P91" s="987"/>
      <c r="Q91" s="988"/>
      <c r="R91" s="154"/>
      <c r="S91" s="1038"/>
    </row>
    <row r="92" spans="1:61" ht="15" x14ac:dyDescent="0.25">
      <c r="A92" s="1056" t="s">
        <v>293</v>
      </c>
      <c r="B92" s="843"/>
      <c r="C92" s="843"/>
      <c r="D92" s="843"/>
      <c r="E92" s="1057"/>
      <c r="F92" s="92"/>
      <c r="G92" s="986"/>
      <c r="H92" s="987"/>
      <c r="I92" s="987"/>
      <c r="J92" s="987"/>
      <c r="K92" s="988"/>
      <c r="L92" s="92"/>
      <c r="M92" s="986"/>
      <c r="N92" s="987"/>
      <c r="O92" s="987"/>
      <c r="P92" s="987"/>
      <c r="Q92" s="988"/>
      <c r="R92" s="154"/>
      <c r="S92" s="1038"/>
    </row>
    <row r="93" spans="1:61" ht="15" x14ac:dyDescent="0.25">
      <c r="A93" s="1056" t="s">
        <v>176</v>
      </c>
      <c r="B93" s="843"/>
      <c r="C93" s="843"/>
      <c r="D93" s="843"/>
      <c r="E93" s="1057"/>
      <c r="F93" s="92"/>
      <c r="G93" s="986"/>
      <c r="H93" s="987"/>
      <c r="I93" s="987"/>
      <c r="J93" s="987"/>
      <c r="K93" s="988"/>
      <c r="L93" s="92"/>
      <c r="M93" s="986"/>
      <c r="N93" s="987"/>
      <c r="O93" s="987"/>
      <c r="P93" s="987"/>
      <c r="Q93" s="988"/>
      <c r="R93" s="154"/>
      <c r="S93" s="1038"/>
    </row>
    <row r="94" spans="1:61" ht="15" x14ac:dyDescent="0.25">
      <c r="A94" s="1056" t="s">
        <v>140</v>
      </c>
      <c r="B94" s="843"/>
      <c r="C94" s="843"/>
      <c r="D94" s="843"/>
      <c r="E94" s="1057"/>
      <c r="F94" s="92"/>
      <c r="G94" s="986"/>
      <c r="H94" s="987"/>
      <c r="I94" s="987"/>
      <c r="J94" s="987"/>
      <c r="K94" s="988"/>
      <c r="L94" s="92"/>
      <c r="M94" s="986"/>
      <c r="N94" s="987"/>
      <c r="O94" s="987"/>
      <c r="P94" s="987"/>
      <c r="Q94" s="988"/>
      <c r="R94" s="154"/>
      <c r="S94" s="1038"/>
    </row>
    <row r="95" spans="1:61" ht="15" x14ac:dyDescent="0.25">
      <c r="A95" s="1056" t="s">
        <v>177</v>
      </c>
      <c r="B95" s="843"/>
      <c r="C95" s="843"/>
      <c r="D95" s="843"/>
      <c r="E95" s="1057"/>
      <c r="F95" s="92"/>
      <c r="G95" s="986"/>
      <c r="H95" s="987"/>
      <c r="I95" s="987"/>
      <c r="J95" s="987"/>
      <c r="K95" s="988"/>
      <c r="L95" s="92"/>
      <c r="M95" s="986"/>
      <c r="N95" s="987"/>
      <c r="O95" s="987"/>
      <c r="P95" s="987"/>
      <c r="Q95" s="988"/>
      <c r="R95" s="154"/>
      <c r="S95" s="1038"/>
    </row>
    <row r="96" spans="1:61" ht="15" x14ac:dyDescent="0.25">
      <c r="A96" s="1056" t="s">
        <v>411</v>
      </c>
      <c r="B96" s="843"/>
      <c r="C96" s="843"/>
      <c r="D96" s="843"/>
      <c r="E96" s="1057"/>
      <c r="F96" s="92"/>
      <c r="G96" s="986"/>
      <c r="H96" s="987"/>
      <c r="I96" s="987"/>
      <c r="J96" s="987"/>
      <c r="K96" s="988"/>
      <c r="L96" s="92"/>
      <c r="M96" s="986"/>
      <c r="N96" s="987"/>
      <c r="O96" s="987"/>
      <c r="P96" s="987"/>
      <c r="Q96" s="988"/>
      <c r="R96" s="154"/>
      <c r="S96" s="1038"/>
    </row>
    <row r="97" spans="1:61" ht="15" x14ac:dyDescent="0.25">
      <c r="A97" s="1103" t="s">
        <v>178</v>
      </c>
      <c r="B97" s="1104"/>
      <c r="C97" s="1104"/>
      <c r="D97" s="1104"/>
      <c r="E97" s="1105"/>
      <c r="F97" s="299"/>
      <c r="G97" s="1082"/>
      <c r="H97" s="1083"/>
      <c r="I97" s="1083"/>
      <c r="J97" s="1083"/>
      <c r="K97" s="1084"/>
      <c r="L97" s="299"/>
      <c r="M97" s="1082"/>
      <c r="N97" s="1083"/>
      <c r="O97" s="1083"/>
      <c r="P97" s="1083"/>
      <c r="Q97" s="1084"/>
      <c r="R97" s="298"/>
      <c r="S97" s="1039"/>
    </row>
    <row r="98" spans="1:61" ht="15" x14ac:dyDescent="0.25">
      <c r="A98" s="92"/>
      <c r="B98" s="92"/>
      <c r="C98" s="92"/>
      <c r="D98" s="92"/>
      <c r="E98" s="92"/>
      <c r="F98" s="128"/>
      <c r="G98" s="128"/>
      <c r="H98" s="128"/>
      <c r="I98" s="128"/>
      <c r="J98" s="128"/>
      <c r="K98" s="128"/>
      <c r="L98" s="128"/>
      <c r="M98" s="128"/>
      <c r="N98" s="128"/>
      <c r="O98" s="128"/>
      <c r="P98" s="128"/>
      <c r="Q98" s="128"/>
      <c r="R98" s="92"/>
    </row>
    <row r="99" spans="1:61" s="97" customFormat="1" ht="15" x14ac:dyDescent="0.25">
      <c r="A99" s="596" t="s">
        <v>179</v>
      </c>
      <c r="B99" s="597"/>
      <c r="C99" s="597"/>
      <c r="D99" s="598"/>
      <c r="E99" s="598"/>
      <c r="F99" s="598"/>
      <c r="G99" s="598"/>
      <c r="H99" s="598"/>
      <c r="I99" s="598"/>
      <c r="J99" s="598"/>
      <c r="K99" s="598"/>
      <c r="L99" s="598"/>
      <c r="M99" s="598"/>
      <c r="N99" s="598"/>
      <c r="O99" s="598"/>
      <c r="P99" s="598"/>
      <c r="Q99" s="598"/>
      <c r="R99" s="598"/>
      <c r="S99" s="599"/>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row>
    <row r="100" spans="1:61" s="97" customFormat="1" x14ac:dyDescent="0.25">
      <c r="A100" s="103"/>
      <c r="S100" s="290"/>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row>
    <row r="101" spans="1:61" s="97" customFormat="1" x14ac:dyDescent="0.25">
      <c r="A101" s="103"/>
      <c r="S101" s="290"/>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row>
    <row r="102" spans="1:61" s="97" customFormat="1" x14ac:dyDescent="0.25">
      <c r="A102" s="103"/>
      <c r="S102" s="290"/>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row>
    <row r="103" spans="1:61" s="97" customFormat="1" x14ac:dyDescent="0.25">
      <c r="A103" s="103"/>
      <c r="S103" s="290"/>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row>
    <row r="104" spans="1:61" s="97" customFormat="1" x14ac:dyDescent="0.25">
      <c r="A104" s="103"/>
      <c r="S104" s="290"/>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row>
    <row r="105" spans="1:61" s="97" customFormat="1" x14ac:dyDescent="0.25">
      <c r="A105" s="103"/>
      <c r="S105" s="290"/>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row>
    <row r="106" spans="1:61" s="97" customFormat="1" x14ac:dyDescent="0.25">
      <c r="A106" s="103"/>
      <c r="S106" s="290"/>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row>
    <row r="107" spans="1:61" s="97" customFormat="1" ht="15" x14ac:dyDescent="0.25">
      <c r="A107" s="103"/>
      <c r="B107" s="128"/>
      <c r="D107" s="128"/>
      <c r="E107" s="128"/>
      <c r="S107" s="290"/>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row>
    <row r="108" spans="1:61" s="97" customFormat="1" ht="15" x14ac:dyDescent="0.25">
      <c r="A108" s="132"/>
      <c r="D108" s="128"/>
      <c r="E108" s="128"/>
      <c r="I108" s="128"/>
      <c r="S108" s="290"/>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row>
    <row r="109" spans="1:61" s="97" customFormat="1" x14ac:dyDescent="0.25">
      <c r="A109" s="391"/>
      <c r="B109" s="600"/>
      <c r="C109" s="600"/>
      <c r="D109" s="600"/>
      <c r="E109" s="600"/>
      <c r="F109" s="600"/>
      <c r="G109" s="600"/>
      <c r="H109" s="600"/>
      <c r="I109" s="600"/>
      <c r="J109" s="600"/>
      <c r="K109" s="600"/>
      <c r="L109" s="600"/>
      <c r="M109" s="600"/>
      <c r="N109" s="600"/>
      <c r="O109" s="600"/>
      <c r="P109" s="600"/>
      <c r="Q109" s="600"/>
      <c r="R109" s="600"/>
      <c r="S109" s="388"/>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row>
    <row r="110" spans="1:61" s="97" customFormat="1" x14ac:dyDescent="0.25">
      <c r="S110" s="101"/>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row>
    <row r="111" spans="1:61" s="97" customFormat="1" x14ac:dyDescent="0.25">
      <c r="S111" s="101"/>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row>
  </sheetData>
  <mergeCells count="277">
    <mergeCell ref="J26:K26"/>
    <mergeCell ref="A29:E29"/>
    <mergeCell ref="A83:E83"/>
    <mergeCell ref="L37:Q37"/>
    <mergeCell ref="L38:Q38"/>
    <mergeCell ref="A42:E42"/>
    <mergeCell ref="A40:Q40"/>
    <mergeCell ref="A41:E41"/>
    <mergeCell ref="F41:M41"/>
    <mergeCell ref="N41:O41"/>
    <mergeCell ref="P41:Q41"/>
    <mergeCell ref="A43:E43"/>
    <mergeCell ref="F43:M43"/>
    <mergeCell ref="A39:Q39"/>
    <mergeCell ref="F37:K37"/>
    <mergeCell ref="F38:K38"/>
    <mergeCell ref="A37:E37"/>
    <mergeCell ref="A38:E38"/>
    <mergeCell ref="A31:E31"/>
    <mergeCell ref="A32:E32"/>
    <mergeCell ref="N46:O46"/>
    <mergeCell ref="P46:Q46"/>
    <mergeCell ref="A47:E47"/>
    <mergeCell ref="F47:M47"/>
    <mergeCell ref="F24:G24"/>
    <mergeCell ref="P24:Q24"/>
    <mergeCell ref="N25:O25"/>
    <mergeCell ref="P25:Q25"/>
    <mergeCell ref="F26:G26"/>
    <mergeCell ref="L24:M24"/>
    <mergeCell ref="F25:G25"/>
    <mergeCell ref="A24:E24"/>
    <mergeCell ref="L36:Q36"/>
    <mergeCell ref="F36:K36"/>
    <mergeCell ref="A33:E33"/>
    <mergeCell ref="A34:E34"/>
    <mergeCell ref="A35:E35"/>
    <mergeCell ref="N24:O24"/>
    <mergeCell ref="N26:O26"/>
    <mergeCell ref="P26:Q26"/>
    <mergeCell ref="L32:Q32"/>
    <mergeCell ref="L33:Q33"/>
    <mergeCell ref="F33:K33"/>
    <mergeCell ref="F34:K34"/>
    <mergeCell ref="F35:K35"/>
    <mergeCell ref="A36:E36"/>
    <mergeCell ref="L35:Q35"/>
    <mergeCell ref="L34:Q34"/>
    <mergeCell ref="F23:G23"/>
    <mergeCell ref="P23:Q23"/>
    <mergeCell ref="F84:Q84"/>
    <mergeCell ref="A70:Q70"/>
    <mergeCell ref="A66:E66"/>
    <mergeCell ref="H23:I23"/>
    <mergeCell ref="J23:K23"/>
    <mergeCell ref="L23:M23"/>
    <mergeCell ref="N23:O23"/>
    <mergeCell ref="H25:I25"/>
    <mergeCell ref="J25:K25"/>
    <mergeCell ref="L25:M25"/>
    <mergeCell ref="H24:I24"/>
    <mergeCell ref="J24:K24"/>
    <mergeCell ref="A26:E26"/>
    <mergeCell ref="F31:K31"/>
    <mergeCell ref="F32:K32"/>
    <mergeCell ref="F28:K28"/>
    <mergeCell ref="F29:K29"/>
    <mergeCell ref="F30:K30"/>
    <mergeCell ref="L28:Q28"/>
    <mergeCell ref="L29:Q29"/>
    <mergeCell ref="L30:Q30"/>
    <mergeCell ref="A28:E28"/>
    <mergeCell ref="F18:Q18"/>
    <mergeCell ref="A15:Q15"/>
    <mergeCell ref="E4:I4"/>
    <mergeCell ref="A5:D5"/>
    <mergeCell ref="E5:Q5"/>
    <mergeCell ref="F12:Q12"/>
    <mergeCell ref="A16:E16"/>
    <mergeCell ref="A17:E17"/>
    <mergeCell ref="A2:D2"/>
    <mergeCell ref="L2:O2"/>
    <mergeCell ref="A13:E13"/>
    <mergeCell ref="F13:Q13"/>
    <mergeCell ref="J6:L6"/>
    <mergeCell ref="E6:I6"/>
    <mergeCell ref="F17:Q17"/>
    <mergeCell ref="J4:M4"/>
    <mergeCell ref="N4:Q4"/>
    <mergeCell ref="A11:E11"/>
    <mergeCell ref="F14:R14"/>
    <mergeCell ref="A3:S3"/>
    <mergeCell ref="S4:S9"/>
    <mergeCell ref="A22:E22"/>
    <mergeCell ref="J22:K22"/>
    <mergeCell ref="L22:M22"/>
    <mergeCell ref="N22:O22"/>
    <mergeCell ref="P22:Q22"/>
    <mergeCell ref="N6:Q6"/>
    <mergeCell ref="A7:C7"/>
    <mergeCell ref="H26:I26"/>
    <mergeCell ref="A6:D6"/>
    <mergeCell ref="A12:E12"/>
    <mergeCell ref="A20:Q20"/>
    <mergeCell ref="A19:E19"/>
    <mergeCell ref="F19:Q19"/>
    <mergeCell ref="A14:E14"/>
    <mergeCell ref="A25:E25"/>
    <mergeCell ref="F21:K21"/>
    <mergeCell ref="L21:Q21"/>
    <mergeCell ref="F22:G22"/>
    <mergeCell ref="H22:I22"/>
    <mergeCell ref="F16:Q16"/>
    <mergeCell ref="E8:H8"/>
    <mergeCell ref="A18:E18"/>
    <mergeCell ref="A23:E23"/>
    <mergeCell ref="L26:M26"/>
    <mergeCell ref="N47:O47"/>
    <mergeCell ref="P47:Q47"/>
    <mergeCell ref="A30:E30"/>
    <mergeCell ref="L31:Q31"/>
    <mergeCell ref="N43:O43"/>
    <mergeCell ref="P43:Q43"/>
    <mergeCell ref="A45:E45"/>
    <mergeCell ref="F45:M45"/>
    <mergeCell ref="N45:O45"/>
    <mergeCell ref="P45:Q45"/>
    <mergeCell ref="F42:M42"/>
    <mergeCell ref="N42:O42"/>
    <mergeCell ref="P42:Q42"/>
    <mergeCell ref="A46:E46"/>
    <mergeCell ref="F46:M46"/>
    <mergeCell ref="A55:E55"/>
    <mergeCell ref="F55:M55"/>
    <mergeCell ref="N55:O55"/>
    <mergeCell ref="P55:Q55"/>
    <mergeCell ref="A54:E54"/>
    <mergeCell ref="F54:M54"/>
    <mergeCell ref="N54:O54"/>
    <mergeCell ref="P54:Q54"/>
    <mergeCell ref="A52:E52"/>
    <mergeCell ref="F52:M52"/>
    <mergeCell ref="N52:O52"/>
    <mergeCell ref="P52:Q52"/>
    <mergeCell ref="A53:E53"/>
    <mergeCell ref="F53:M53"/>
    <mergeCell ref="A58:E58"/>
    <mergeCell ref="F58:M58"/>
    <mergeCell ref="N58:O58"/>
    <mergeCell ref="P58:Q58"/>
    <mergeCell ref="A57:E57"/>
    <mergeCell ref="F57:M57"/>
    <mergeCell ref="N57:O57"/>
    <mergeCell ref="P57:Q57"/>
    <mergeCell ref="A56:E56"/>
    <mergeCell ref="F56:M56"/>
    <mergeCell ref="N56:O56"/>
    <mergeCell ref="P56:Q56"/>
    <mergeCell ref="A59:E59"/>
    <mergeCell ref="F59:M59"/>
    <mergeCell ref="N59:O59"/>
    <mergeCell ref="P59:Q59"/>
    <mergeCell ref="F65:Q65"/>
    <mergeCell ref="F66:Q66"/>
    <mergeCell ref="F67:Q67"/>
    <mergeCell ref="A61:E61"/>
    <mergeCell ref="F61:M61"/>
    <mergeCell ref="N61:O61"/>
    <mergeCell ref="P61:Q61"/>
    <mergeCell ref="A60:E60"/>
    <mergeCell ref="F60:M60"/>
    <mergeCell ref="N60:O60"/>
    <mergeCell ref="P60:Q60"/>
    <mergeCell ref="A62:E62"/>
    <mergeCell ref="F62:M62"/>
    <mergeCell ref="N62:O62"/>
    <mergeCell ref="P62:Q62"/>
    <mergeCell ref="A65:E65"/>
    <mergeCell ref="A63:E63"/>
    <mergeCell ref="F63:M63"/>
    <mergeCell ref="A67:E67"/>
    <mergeCell ref="N63:O63"/>
    <mergeCell ref="F79:Q79"/>
    <mergeCell ref="A97:E97"/>
    <mergeCell ref="G97:K97"/>
    <mergeCell ref="A94:E94"/>
    <mergeCell ref="G94:K94"/>
    <mergeCell ref="A95:E95"/>
    <mergeCell ref="G95:K95"/>
    <mergeCell ref="A96:E96"/>
    <mergeCell ref="G96:K96"/>
    <mergeCell ref="A90:E90"/>
    <mergeCell ref="G90:K90"/>
    <mergeCell ref="A91:E91"/>
    <mergeCell ref="G91:K91"/>
    <mergeCell ref="A93:E93"/>
    <mergeCell ref="G93:K93"/>
    <mergeCell ref="A92:E92"/>
    <mergeCell ref="G92:K92"/>
    <mergeCell ref="M96:Q96"/>
    <mergeCell ref="M97:Q97"/>
    <mergeCell ref="M94:Q94"/>
    <mergeCell ref="M95:Q95"/>
    <mergeCell ref="G88:K88"/>
    <mergeCell ref="G87:K87"/>
    <mergeCell ref="M91:Q91"/>
    <mergeCell ref="A89:E89"/>
    <mergeCell ref="F69:R69"/>
    <mergeCell ref="F82:Q82"/>
    <mergeCell ref="F71:I71"/>
    <mergeCell ref="M71:Q71"/>
    <mergeCell ref="F72:L72"/>
    <mergeCell ref="F81:Q81"/>
    <mergeCell ref="F85:Q85"/>
    <mergeCell ref="F83:Q83"/>
    <mergeCell ref="A84:E84"/>
    <mergeCell ref="M93:Q93"/>
    <mergeCell ref="M87:Q87"/>
    <mergeCell ref="M88:Q88"/>
    <mergeCell ref="M89:Q89"/>
    <mergeCell ref="M90:Q90"/>
    <mergeCell ref="G89:K89"/>
    <mergeCell ref="M92:Q92"/>
    <mergeCell ref="A44:E44"/>
    <mergeCell ref="F44:M44"/>
    <mergeCell ref="N44:O44"/>
    <mergeCell ref="P44:Q44"/>
    <mergeCell ref="P63:Q63"/>
    <mergeCell ref="A88:E88"/>
    <mergeCell ref="A85:E85"/>
    <mergeCell ref="M86:Q86"/>
    <mergeCell ref="A86:E86"/>
    <mergeCell ref="G86:K86"/>
    <mergeCell ref="A64:E64"/>
    <mergeCell ref="F64:R64"/>
    <mergeCell ref="A87:E87"/>
    <mergeCell ref="A69:E69"/>
    <mergeCell ref="A68:E68"/>
    <mergeCell ref="A82:E82"/>
    <mergeCell ref="A81:E81"/>
    <mergeCell ref="A80:E80"/>
    <mergeCell ref="F80:Q80"/>
    <mergeCell ref="F78:Q78"/>
    <mergeCell ref="A78:E78"/>
    <mergeCell ref="A51:E51"/>
    <mergeCell ref="F51:M51"/>
    <mergeCell ref="A79:E79"/>
    <mergeCell ref="N51:O51"/>
    <mergeCell ref="P51:Q51"/>
    <mergeCell ref="A50:E50"/>
    <mergeCell ref="F50:M50"/>
    <mergeCell ref="N50:O50"/>
    <mergeCell ref="P50:Q50"/>
    <mergeCell ref="N48:O48"/>
    <mergeCell ref="P48:Q48"/>
    <mergeCell ref="A48:E48"/>
    <mergeCell ref="F48:M48"/>
    <mergeCell ref="P49:Q49"/>
    <mergeCell ref="A49:E49"/>
    <mergeCell ref="F49:M49"/>
    <mergeCell ref="N49:O49"/>
    <mergeCell ref="S64:S65"/>
    <mergeCell ref="S70:S77"/>
    <mergeCell ref="S78:S83"/>
    <mergeCell ref="S85:S97"/>
    <mergeCell ref="T17:AF17"/>
    <mergeCell ref="T13:AF13"/>
    <mergeCell ref="T12:AF12"/>
    <mergeCell ref="T11:AF11"/>
    <mergeCell ref="S21:S26"/>
    <mergeCell ref="S27:S38"/>
    <mergeCell ref="S39:S52"/>
    <mergeCell ref="S53:S63"/>
    <mergeCell ref="T19:AF19"/>
    <mergeCell ref="T14:AF14"/>
    <mergeCell ref="T16:AF16"/>
    <mergeCell ref="T18:AF18"/>
  </mergeCells>
  <phoneticPr fontId="3" type="noConversion"/>
  <dataValidations xWindow="1415" yWindow="418" count="11">
    <dataValidation allowBlank="1" showInputMessage="1" showErrorMessage="1" prompt="What are the measurable, tangible, or verifiable outcomes  that will be delivered by the project?" sqref="F78:Q78" xr:uid="{00000000-0002-0000-0800-000000000000}"/>
    <dataValidation allowBlank="1" showInputMessage="1" showErrorMessage="1" prompt="Replace with product code if available_x000a_" sqref="A79:E82" xr:uid="{00000000-0002-0000-0800-000001000000}"/>
    <dataValidation allowBlank="1" showErrorMessage="1" prompt="Yes / No_x000a_If so list the costs associated with fast tracking vs the knowledge gaps we have." sqref="A70:Q70" xr:uid="{00000000-0002-0000-0800-000002000000}"/>
    <dataValidation allowBlank="1" showInputMessage="1" showErrorMessage="1" promptTitle="Recoverable Cost" prompt="Indicate why and how the cost will be recovered" sqref="F51:M51" xr:uid="{00000000-0002-0000-0800-000003000000}"/>
    <dataValidation allowBlank="1" showErrorMessage="1" promptTitle="Sponsor" prompt="Sponsor must be a representative of the relevant NAR and take accountability for the business outcome of the project." sqref="M6:M8 N8:Q8" xr:uid="{00000000-0002-0000-0800-000004000000}"/>
    <dataValidation allowBlank="1" showInputMessage="1" showErrorMessage="1" promptTitle="How hard will it be? " prompt="Ease of Execution:_x000a_What level of resourcing will be required to execute this project_x000a_High _x000a_Medium _x000a_Low_x000a_" sqref="M87:Q97" xr:uid="{00000000-0002-0000-0800-000005000000}"/>
    <dataValidation allowBlank="1" showErrorMessage="1" promptTitle="Programme Type" prompt="If this project is a stream of a programme (or Master Project) what is this? ie. Stamp &amp; Hybrid are streams of Darwin so Programme Type for each of these would be Darwin." sqref="P9:Q10" xr:uid="{00000000-0002-0000-0800-000006000000}"/>
    <dataValidation type="list" allowBlank="1" showInputMessage="1" showErrorMessage="1" sqref="E8:H8" xr:uid="{00000000-0002-0000-0800-000007000000}">
      <formula1>"Grocery, Foodservice, Airlines, Export"</formula1>
    </dataValidation>
    <dataValidation type="list" allowBlank="1" showInputMessage="1" showErrorMessage="1" sqref="F6:I7 E6" xr:uid="{00000000-0002-0000-0800-000008000000}">
      <formula1>"Nutritious Snacks, Health Aisle Snacks, Health Aisle Biscuits, Mainstream Aisle Biscuits, Breakfast"</formula1>
    </dataValidation>
    <dataValidation type="list" allowBlank="1" showErrorMessage="1" promptTitle="Sponsor" prompt="Sponsor must be a representative of the relevant NAR and take accountability for the business outcome of the project." sqref="N6:Q7" xr:uid="{00000000-0002-0000-0800-000009000000}">
      <formula1>"New Product, Flavour Rotate, Promotion, Quality Improvement, Contract Customer"</formula1>
    </dataValidation>
    <dataValidation type="list" allowBlank="1" showInputMessage="1" showErrorMessage="1" sqref="E7" xr:uid="{00000000-0002-0000-0800-00000A000000}">
      <formula1>"Gluten Free, Gluten"</formula1>
    </dataValidation>
  </dataValidations>
  <pageMargins left="0.75" right="0.75" top="1" bottom="1" header="0.5" footer="0.5"/>
  <pageSetup paperSize="9" scale="32" fitToHeight="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F5D95-7AA2-452E-9700-81A6833ADB47}">
  <sheetPr>
    <tabColor theme="3"/>
    <pageSetUpPr fitToPage="1"/>
  </sheetPr>
  <dimension ref="A1:J45"/>
  <sheetViews>
    <sheetView showGridLines="0" view="pageBreakPreview" zoomScale="60" zoomScaleNormal="100" workbookViewId="0">
      <pane xSplit="1" topLeftCell="B1" activePane="topRight" state="frozen"/>
      <selection pane="topRight" activeCell="AO39" sqref="AO39"/>
    </sheetView>
  </sheetViews>
  <sheetFormatPr defaultRowHeight="13.2" x14ac:dyDescent="0.25"/>
  <cols>
    <col min="1" max="1" width="35" bestFit="1" customWidth="1"/>
    <col min="2" max="2" width="13.6640625" customWidth="1"/>
    <col min="3" max="3" width="15.6640625" style="1" customWidth="1"/>
    <col min="4" max="4" width="14.5546875" style="1" customWidth="1"/>
    <col min="5" max="5" width="15" style="1" customWidth="1"/>
    <col min="6" max="6" width="51.6640625" style="95" customWidth="1"/>
    <col min="7" max="7" width="20.44140625" customWidth="1"/>
    <col min="9" max="9" width="0" hidden="1" customWidth="1"/>
    <col min="10" max="10" width="10.109375" hidden="1" customWidth="1"/>
    <col min="11" max="35" width="0" hidden="1" customWidth="1"/>
  </cols>
  <sheetData>
    <row r="1" spans="1:10" ht="54.9" customHeight="1" x14ac:dyDescent="0.25">
      <c r="A1" s="106"/>
    </row>
    <row r="2" spans="1:10" ht="20.100000000000001" customHeight="1" x14ac:dyDescent="0.25">
      <c r="A2" s="601" t="s">
        <v>85</v>
      </c>
      <c r="B2" s="1212"/>
      <c r="C2" s="1213"/>
      <c r="D2" s="1213"/>
      <c r="E2" s="1213"/>
      <c r="F2" s="1213"/>
      <c r="G2" s="1213"/>
    </row>
    <row r="3" spans="1:10" ht="20.100000000000001" customHeight="1" x14ac:dyDescent="0.25">
      <c r="A3" s="601" t="s">
        <v>93</v>
      </c>
      <c r="B3" s="1213"/>
      <c r="C3" s="1213"/>
      <c r="D3" s="1213"/>
      <c r="E3" s="1213"/>
      <c r="F3" s="1213"/>
      <c r="G3" s="1213"/>
    </row>
    <row r="4" spans="1:10" ht="20.100000000000001" customHeight="1" x14ac:dyDescent="0.25">
      <c r="A4" s="601" t="s">
        <v>90</v>
      </c>
      <c r="B4" s="1214" t="s">
        <v>412</v>
      </c>
      <c r="C4" s="1215"/>
      <c r="D4" s="602"/>
      <c r="E4" s="602"/>
      <c r="F4" s="602"/>
      <c r="G4" s="603"/>
    </row>
    <row r="5" spans="1:10" ht="20.100000000000001" customHeight="1" x14ac:dyDescent="0.25">
      <c r="A5" s="601" t="s">
        <v>107</v>
      </c>
      <c r="B5" s="309" t="s">
        <v>245</v>
      </c>
      <c r="C5" s="604"/>
      <c r="D5" s="604"/>
      <c r="E5" s="604"/>
      <c r="F5" s="604"/>
      <c r="G5" s="389"/>
    </row>
    <row r="6" spans="1:10" ht="20.100000000000001" customHeight="1" x14ac:dyDescent="0.25">
      <c r="A6" s="601" t="s">
        <v>413</v>
      </c>
      <c r="B6" s="1216" t="s">
        <v>414</v>
      </c>
      <c r="C6" s="1217"/>
      <c r="D6" s="1217"/>
      <c r="E6" s="1217"/>
      <c r="F6" s="1217"/>
      <c r="G6" s="1217"/>
    </row>
    <row r="7" spans="1:10" x14ac:dyDescent="0.25">
      <c r="A7" s="85"/>
      <c r="B7" s="68"/>
      <c r="C7" s="87"/>
      <c r="D7" s="87"/>
      <c r="E7" s="87"/>
      <c r="F7" s="96"/>
      <c r="G7" s="68"/>
      <c r="J7" s="91">
        <v>44433</v>
      </c>
    </row>
    <row r="8" spans="1:10" ht="23.25" customHeight="1" x14ac:dyDescent="0.25">
      <c r="A8" s="190" t="s">
        <v>415</v>
      </c>
      <c r="B8" s="308" t="s">
        <v>416</v>
      </c>
      <c r="C8" s="190" t="s">
        <v>282</v>
      </c>
      <c r="D8" s="190" t="s">
        <v>284</v>
      </c>
      <c r="E8" s="190" t="s">
        <v>285</v>
      </c>
      <c r="F8" s="189" t="s">
        <v>417</v>
      </c>
      <c r="G8" s="190" t="s">
        <v>418</v>
      </c>
      <c r="J8" s="90" t="s">
        <v>419</v>
      </c>
    </row>
    <row r="9" spans="1:10" ht="14.4" x14ac:dyDescent="0.25">
      <c r="A9" s="160" t="s">
        <v>420</v>
      </c>
      <c r="B9" s="68"/>
      <c r="C9" s="605"/>
      <c r="D9" s="605"/>
      <c r="E9" s="605"/>
      <c r="F9" s="606"/>
      <c r="G9" s="607"/>
      <c r="J9" s="90" t="s">
        <v>421</v>
      </c>
    </row>
    <row r="10" spans="1:10" x14ac:dyDescent="0.25">
      <c r="A10" s="608" t="s">
        <v>422</v>
      </c>
      <c r="B10" s="609" t="s">
        <v>423</v>
      </c>
      <c r="C10" s="610"/>
      <c r="D10" s="610"/>
      <c r="E10" s="610"/>
      <c r="F10" s="611"/>
      <c r="G10" s="612"/>
    </row>
    <row r="11" spans="1:10" x14ac:dyDescent="0.25">
      <c r="A11" s="608"/>
      <c r="B11" s="609" t="s">
        <v>424</v>
      </c>
      <c r="C11" s="610"/>
      <c r="D11" s="610"/>
      <c r="E11" s="610"/>
      <c r="F11" s="613"/>
      <c r="G11" s="612"/>
    </row>
    <row r="12" spans="1:10" x14ac:dyDescent="0.25">
      <c r="A12" s="608" t="s">
        <v>425</v>
      </c>
      <c r="B12" s="609" t="s">
        <v>423</v>
      </c>
      <c r="C12" s="610"/>
      <c r="D12" s="610"/>
      <c r="E12" s="610"/>
      <c r="F12" s="611"/>
      <c r="G12" s="612"/>
    </row>
    <row r="13" spans="1:10" x14ac:dyDescent="0.25">
      <c r="A13" s="608"/>
      <c r="B13" s="609" t="s">
        <v>424</v>
      </c>
      <c r="C13" s="610"/>
      <c r="D13" s="610"/>
      <c r="E13" s="610"/>
      <c r="F13" s="613"/>
      <c r="G13" s="612"/>
    </row>
    <row r="14" spans="1:10" x14ac:dyDescent="0.25">
      <c r="A14" s="608" t="s">
        <v>229</v>
      </c>
      <c r="B14" s="609" t="s">
        <v>423</v>
      </c>
      <c r="C14" s="610"/>
      <c r="D14" s="610"/>
      <c r="E14" s="610"/>
      <c r="F14" s="611"/>
      <c r="G14" s="612"/>
    </row>
    <row r="15" spans="1:10" x14ac:dyDescent="0.25">
      <c r="A15" s="608"/>
      <c r="B15" s="609" t="s">
        <v>424</v>
      </c>
      <c r="C15" s="610"/>
      <c r="D15" s="610"/>
      <c r="E15" s="610"/>
      <c r="F15" s="613"/>
      <c r="G15" s="612"/>
    </row>
    <row r="16" spans="1:10" x14ac:dyDescent="0.25">
      <c r="A16" s="608" t="s">
        <v>426</v>
      </c>
      <c r="B16" s="609" t="s">
        <v>423</v>
      </c>
      <c r="C16" s="610"/>
      <c r="D16" s="610"/>
      <c r="E16" s="610"/>
      <c r="F16" s="611"/>
      <c r="G16" s="612"/>
    </row>
    <row r="17" spans="1:7" x14ac:dyDescent="0.25">
      <c r="A17" s="608"/>
      <c r="B17" s="609" t="s">
        <v>424</v>
      </c>
      <c r="C17" s="610"/>
      <c r="D17" s="610"/>
      <c r="E17" s="610"/>
      <c r="F17" s="613"/>
      <c r="G17" s="612"/>
    </row>
    <row r="18" spans="1:7" x14ac:dyDescent="0.25">
      <c r="A18" s="608" t="s">
        <v>427</v>
      </c>
      <c r="B18" s="609" t="s">
        <v>423</v>
      </c>
      <c r="C18" s="610"/>
      <c r="D18" s="610"/>
      <c r="E18" s="610"/>
      <c r="F18" s="611"/>
      <c r="G18" s="612"/>
    </row>
    <row r="19" spans="1:7" x14ac:dyDescent="0.25">
      <c r="A19" s="608"/>
      <c r="B19" s="609" t="s">
        <v>424</v>
      </c>
      <c r="C19" s="610"/>
      <c r="D19" s="610"/>
      <c r="E19" s="610"/>
      <c r="F19" s="613"/>
      <c r="G19" s="612"/>
    </row>
    <row r="20" spans="1:7" x14ac:dyDescent="0.25">
      <c r="A20" s="608" t="s">
        <v>428</v>
      </c>
      <c r="B20" s="609" t="s">
        <v>423</v>
      </c>
      <c r="C20" s="610"/>
      <c r="D20" s="610"/>
      <c r="E20" s="610"/>
      <c r="F20" s="611"/>
      <c r="G20" s="612"/>
    </row>
    <row r="21" spans="1:7" x14ac:dyDescent="0.25">
      <c r="A21" s="608"/>
      <c r="B21" s="609" t="s">
        <v>424</v>
      </c>
      <c r="C21" s="610"/>
      <c r="D21" s="610"/>
      <c r="E21" s="610"/>
      <c r="F21" s="613"/>
      <c r="G21" s="612"/>
    </row>
    <row r="22" spans="1:7" x14ac:dyDescent="0.25">
      <c r="A22" s="608" t="s">
        <v>429</v>
      </c>
      <c r="B22" s="609" t="s">
        <v>423</v>
      </c>
      <c r="C22" s="610"/>
      <c r="D22" s="610"/>
      <c r="E22" s="610"/>
      <c r="F22" s="611"/>
      <c r="G22" s="612"/>
    </row>
    <row r="23" spans="1:7" x14ac:dyDescent="0.25">
      <c r="A23" s="608"/>
      <c r="B23" s="609" t="s">
        <v>424</v>
      </c>
      <c r="C23" s="610"/>
      <c r="D23" s="610"/>
      <c r="E23" s="610"/>
      <c r="F23" s="613"/>
      <c r="G23" s="612"/>
    </row>
    <row r="24" spans="1:7" x14ac:dyDescent="0.25">
      <c r="A24" s="608" t="s">
        <v>430</v>
      </c>
      <c r="B24" s="609" t="s">
        <v>423</v>
      </c>
      <c r="C24" s="610"/>
      <c r="D24" s="610"/>
      <c r="E24" s="610"/>
      <c r="F24" s="611"/>
      <c r="G24" s="612"/>
    </row>
    <row r="25" spans="1:7" x14ac:dyDescent="0.25">
      <c r="A25" s="608"/>
      <c r="B25" s="609" t="s">
        <v>424</v>
      </c>
      <c r="C25" s="610"/>
      <c r="D25" s="610"/>
      <c r="E25" s="610"/>
      <c r="F25" s="613"/>
      <c r="G25" s="612"/>
    </row>
    <row r="26" spans="1:7" x14ac:dyDescent="0.25">
      <c r="A26" s="608" t="s">
        <v>431</v>
      </c>
      <c r="B26" s="614"/>
      <c r="C26" s="614"/>
      <c r="D26" s="614"/>
      <c r="E26" s="614"/>
      <c r="F26" s="615"/>
      <c r="G26" s="614"/>
    </row>
    <row r="27" spans="1:7" x14ac:dyDescent="0.25">
      <c r="A27" s="616"/>
      <c r="B27" s="122"/>
      <c r="C27" s="123"/>
      <c r="D27" s="123"/>
      <c r="E27" s="123"/>
      <c r="F27" s="123"/>
      <c r="G27" s="124"/>
    </row>
    <row r="28" spans="1:7" ht="20.25" customHeight="1" x14ac:dyDescent="0.25">
      <c r="A28" s="617" t="s">
        <v>432</v>
      </c>
      <c r="B28" s="1209" t="s">
        <v>433</v>
      </c>
      <c r="C28" s="1210"/>
      <c r="D28" s="1210"/>
      <c r="E28" s="1210"/>
      <c r="F28" s="1210"/>
      <c r="G28" s="1211"/>
    </row>
    <row r="29" spans="1:7" ht="20.100000000000001" customHeight="1" x14ac:dyDescent="0.25">
      <c r="A29" s="618" t="s">
        <v>434</v>
      </c>
      <c r="B29" s="1208" t="s">
        <v>435</v>
      </c>
      <c r="C29" s="1208"/>
      <c r="D29" s="1208"/>
      <c r="E29" s="1208"/>
      <c r="F29" s="1208"/>
      <c r="G29" s="1208"/>
    </row>
    <row r="30" spans="1:7" ht="20.100000000000001" customHeight="1" x14ac:dyDescent="0.25">
      <c r="A30" s="618" t="s">
        <v>431</v>
      </c>
      <c r="B30" s="1208"/>
      <c r="C30" s="1208"/>
      <c r="D30" s="1208"/>
      <c r="E30" s="1208"/>
      <c r="F30" s="1208"/>
      <c r="G30" s="1208"/>
    </row>
    <row r="31" spans="1:7" ht="20.100000000000001" customHeight="1" x14ac:dyDescent="0.25">
      <c r="A31" s="618" t="s">
        <v>436</v>
      </c>
      <c r="B31" s="1208"/>
      <c r="C31" s="1208"/>
      <c r="D31" s="1208"/>
      <c r="E31" s="1208"/>
      <c r="F31" s="1208"/>
      <c r="G31" s="1208"/>
    </row>
    <row r="32" spans="1:7" ht="20.100000000000001" customHeight="1" x14ac:dyDescent="0.25">
      <c r="A32" s="618" t="s">
        <v>437</v>
      </c>
      <c r="B32" s="1208" t="s">
        <v>438</v>
      </c>
      <c r="C32" s="1208"/>
      <c r="D32" s="1208"/>
      <c r="E32" s="1208"/>
      <c r="F32" s="1208"/>
      <c r="G32" s="1208"/>
    </row>
    <row r="33" spans="1:7" ht="20.100000000000001" customHeight="1" x14ac:dyDescent="0.25">
      <c r="A33" s="618" t="s">
        <v>439</v>
      </c>
      <c r="B33" s="1208"/>
      <c r="C33" s="1208"/>
      <c r="D33" s="1208"/>
      <c r="E33" s="1208"/>
      <c r="F33" s="1208"/>
      <c r="G33" s="1208"/>
    </row>
    <row r="34" spans="1:7" ht="20.100000000000001" customHeight="1" x14ac:dyDescent="0.25">
      <c r="A34" s="618" t="s">
        <v>177</v>
      </c>
      <c r="B34" s="1208"/>
      <c r="C34" s="1208"/>
      <c r="D34" s="1208"/>
      <c r="E34" s="1208"/>
      <c r="F34" s="1208"/>
      <c r="G34" s="1208"/>
    </row>
    <row r="35" spans="1:7" ht="20.100000000000001" customHeight="1" x14ac:dyDescent="0.25">
      <c r="A35" s="618" t="s">
        <v>174</v>
      </c>
      <c r="B35" s="1208"/>
      <c r="C35" s="1208"/>
      <c r="D35" s="1208"/>
      <c r="E35" s="1208"/>
      <c r="F35" s="1208"/>
      <c r="G35" s="1208"/>
    </row>
    <row r="36" spans="1:7" ht="20.100000000000001" customHeight="1" x14ac:dyDescent="0.25">
      <c r="A36" s="618" t="s">
        <v>440</v>
      </c>
      <c r="B36" s="1208"/>
      <c r="C36" s="1208"/>
      <c r="D36" s="1208"/>
      <c r="E36" s="1208"/>
      <c r="F36" s="1208"/>
      <c r="G36" s="1208"/>
    </row>
    <row r="37" spans="1:7" ht="20.100000000000001" customHeight="1" x14ac:dyDescent="0.25">
      <c r="A37" s="618" t="s">
        <v>441</v>
      </c>
      <c r="B37" s="1208"/>
      <c r="C37" s="1208"/>
      <c r="D37" s="1208"/>
      <c r="E37" s="1208"/>
      <c r="F37" s="1208"/>
      <c r="G37" s="1208"/>
    </row>
    <row r="38" spans="1:7" ht="26.25" customHeight="1" x14ac:dyDescent="0.25">
      <c r="A38" s="618" t="s">
        <v>442</v>
      </c>
      <c r="B38" s="1208"/>
      <c r="C38" s="1208"/>
      <c r="D38" s="1208"/>
      <c r="E38" s="1208"/>
      <c r="F38" s="1208"/>
      <c r="G38" s="1208"/>
    </row>
    <row r="39" spans="1:7" ht="20.100000000000001" customHeight="1" x14ac:dyDescent="0.25">
      <c r="A39" s="618" t="s">
        <v>443</v>
      </c>
      <c r="B39" s="1208"/>
      <c r="C39" s="1208"/>
      <c r="D39" s="1208"/>
      <c r="E39" s="1208"/>
      <c r="F39" s="1208"/>
      <c r="G39" s="1208"/>
    </row>
    <row r="40" spans="1:7" ht="20.100000000000001" customHeight="1" x14ac:dyDescent="0.25">
      <c r="A40" s="618" t="s">
        <v>444</v>
      </c>
      <c r="B40" s="1208"/>
      <c r="C40" s="1208"/>
      <c r="D40" s="1208"/>
      <c r="E40" s="1208"/>
      <c r="F40" s="1208"/>
      <c r="G40" s="1208"/>
    </row>
    <row r="41" spans="1:7" ht="20.100000000000001" customHeight="1" x14ac:dyDescent="0.25">
      <c r="A41" s="618" t="s">
        <v>445</v>
      </c>
      <c r="B41" s="619"/>
      <c r="C41" s="620"/>
      <c r="D41" s="620"/>
      <c r="E41" s="620"/>
      <c r="F41" s="602"/>
      <c r="G41" s="621"/>
    </row>
    <row r="42" spans="1:7" x14ac:dyDescent="0.25">
      <c r="A42" s="68"/>
      <c r="B42" s="68"/>
      <c r="C42" s="87"/>
      <c r="D42" s="87"/>
      <c r="E42" s="87"/>
      <c r="F42" s="96"/>
      <c r="G42" s="68"/>
    </row>
    <row r="43" spans="1:7" x14ac:dyDescent="0.25">
      <c r="A43" s="68"/>
      <c r="B43" s="68"/>
      <c r="C43" s="87"/>
      <c r="D43" s="87"/>
      <c r="E43" s="87"/>
      <c r="F43" s="96"/>
      <c r="G43" s="68"/>
    </row>
    <row r="44" spans="1:7" x14ac:dyDescent="0.25">
      <c r="A44" s="68"/>
      <c r="B44" s="68"/>
      <c r="C44" s="87"/>
      <c r="D44" s="87"/>
      <c r="E44" s="87"/>
      <c r="F44" s="96"/>
      <c r="G44" s="68"/>
    </row>
    <row r="45" spans="1:7" x14ac:dyDescent="0.25">
      <c r="A45" s="107"/>
      <c r="B45" s="68"/>
      <c r="C45" s="87"/>
      <c r="D45" s="125"/>
      <c r="E45" s="87"/>
      <c r="F45" s="96"/>
      <c r="G45" s="68"/>
    </row>
  </sheetData>
  <mergeCells count="17">
    <mergeCell ref="B28:G28"/>
    <mergeCell ref="B2:G2"/>
    <mergeCell ref="B3:G3"/>
    <mergeCell ref="B4:C4"/>
    <mergeCell ref="B6:G6"/>
    <mergeCell ref="B40:G40"/>
    <mergeCell ref="B29:G29"/>
    <mergeCell ref="B30:G30"/>
    <mergeCell ref="B31:G31"/>
    <mergeCell ref="B32:G32"/>
    <mergeCell ref="B33:G33"/>
    <mergeCell ref="B34:G34"/>
    <mergeCell ref="B35:G35"/>
    <mergeCell ref="B36:G36"/>
    <mergeCell ref="B37:G37"/>
    <mergeCell ref="B38:G38"/>
    <mergeCell ref="B39:G39"/>
  </mergeCells>
  <dataValidations count="2">
    <dataValidation type="list" allowBlank="1" showInputMessage="1" showErrorMessage="1" sqref="B5" xr:uid="{57893642-157A-4A9A-AC68-0CA6348F873C}">
      <formula1>"Grocery, Foodservice, Airlines, Export"</formula1>
    </dataValidation>
    <dataValidation type="list" allowBlank="1" showInputMessage="1" showErrorMessage="1" sqref="C4:C5 B4" xr:uid="{76B1B6EA-C8E6-49AD-8F70-93C41D3F1E75}">
      <formula1>"New Product, Flavour Rotate, Promotion, Quality improvement"</formula1>
    </dataValidation>
  </dataValidations>
  <pageMargins left="0.7" right="0.7" top="0.75" bottom="0.75" header="0.3" footer="0.3"/>
  <pageSetup paperSize="8" fitToHeight="0" orientation="landscape" r:id="rId1"/>
  <drawing r:id="rId2"/>
  <tableParts count="2">
    <tablePart r:id="rId3"/>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pageSetUpPr fitToPage="1"/>
  </sheetPr>
  <dimension ref="A1:M56"/>
  <sheetViews>
    <sheetView showGridLines="0" view="pageBreakPreview" zoomScale="60" zoomScaleNormal="100" workbookViewId="0">
      <pane xSplit="1" topLeftCell="B1" activePane="topRight" state="frozen"/>
      <selection activeCell="AO39" sqref="AO39"/>
      <selection pane="topRight" activeCell="AO39" sqref="AO39"/>
    </sheetView>
  </sheetViews>
  <sheetFormatPr defaultRowHeight="13.2" x14ac:dyDescent="0.25"/>
  <cols>
    <col min="1" max="1" width="35" customWidth="1"/>
    <col min="2" max="2" width="13.6640625" customWidth="1"/>
    <col min="3" max="3" width="15.6640625" style="1" customWidth="1"/>
    <col min="4" max="4" width="14.5546875" style="1" customWidth="1"/>
    <col min="5" max="5" width="15" style="1" customWidth="1"/>
    <col min="6" max="6" width="14.88671875" customWidth="1"/>
    <col min="7" max="7" width="14.44140625" customWidth="1"/>
    <col min="8" max="8" width="16" customWidth="1"/>
    <col min="9" max="9" width="49.33203125" style="95" customWidth="1"/>
    <col min="10" max="10" width="20.44140625" customWidth="1"/>
    <col min="12" max="12" width="0" hidden="1" customWidth="1"/>
    <col min="13" max="13" width="10.109375" hidden="1" customWidth="1"/>
    <col min="14" max="38" width="0" hidden="1" customWidth="1"/>
  </cols>
  <sheetData>
    <row r="1" spans="1:13" ht="54.9" customHeight="1" x14ac:dyDescent="0.25">
      <c r="A1" s="106"/>
    </row>
    <row r="2" spans="1:13" x14ac:dyDescent="0.25">
      <c r="A2" s="622" t="s">
        <v>85</v>
      </c>
      <c r="B2" s="1212"/>
      <c r="C2" s="1213"/>
      <c r="D2" s="1213"/>
      <c r="E2" s="1213"/>
      <c r="F2" s="1213"/>
      <c r="G2" s="1213"/>
      <c r="H2" s="1213"/>
      <c r="I2" s="1213"/>
      <c r="J2" s="1213"/>
    </row>
    <row r="3" spans="1:13" x14ac:dyDescent="0.25">
      <c r="A3" s="622" t="s">
        <v>93</v>
      </c>
      <c r="B3" s="1213"/>
      <c r="C3" s="1213"/>
      <c r="D3" s="1213"/>
      <c r="E3" s="1213"/>
      <c r="F3" s="1213"/>
      <c r="G3" s="1213"/>
      <c r="H3" s="1213"/>
      <c r="I3" s="1213"/>
      <c r="J3" s="1213"/>
    </row>
    <row r="4" spans="1:13" x14ac:dyDescent="0.25">
      <c r="A4" s="622" t="s">
        <v>90</v>
      </c>
      <c r="B4" s="623" t="s">
        <v>412</v>
      </c>
      <c r="C4" s="619"/>
      <c r="D4" s="619"/>
      <c r="E4" s="619"/>
      <c r="F4" s="619"/>
      <c r="G4" s="619"/>
      <c r="H4" s="619"/>
      <c r="I4" s="619"/>
      <c r="J4" s="621"/>
    </row>
    <row r="5" spans="1:13" x14ac:dyDescent="0.25">
      <c r="A5" s="622" t="s">
        <v>107</v>
      </c>
      <c r="B5" s="86" t="s">
        <v>245</v>
      </c>
      <c r="C5" s="624"/>
      <c r="D5" s="624"/>
      <c r="E5" s="624"/>
      <c r="F5" s="625"/>
      <c r="G5" s="625"/>
      <c r="H5" s="625"/>
      <c r="I5" s="604"/>
      <c r="J5" s="390"/>
    </row>
    <row r="6" spans="1:13" x14ac:dyDescent="0.25">
      <c r="A6" s="622" t="s">
        <v>413</v>
      </c>
      <c r="B6" s="1218" t="s">
        <v>414</v>
      </c>
      <c r="C6" s="1219"/>
      <c r="D6" s="1219"/>
      <c r="E6" s="1219"/>
      <c r="F6" s="1219"/>
      <c r="G6" s="1219"/>
      <c r="H6" s="1219"/>
      <c r="I6" s="1219"/>
      <c r="J6" s="1219"/>
    </row>
    <row r="7" spans="1:13" x14ac:dyDescent="0.25">
      <c r="A7" s="85"/>
      <c r="B7" s="68"/>
      <c r="C7" s="87"/>
      <c r="D7" s="87"/>
      <c r="E7" s="87"/>
      <c r="F7" s="68"/>
      <c r="G7" s="68"/>
      <c r="H7" s="68"/>
      <c r="I7" s="96"/>
      <c r="J7" s="68"/>
      <c r="M7" s="91">
        <v>44433</v>
      </c>
    </row>
    <row r="8" spans="1:13" ht="14.4" x14ac:dyDescent="0.25">
      <c r="A8" s="190" t="s">
        <v>415</v>
      </c>
      <c r="B8" s="191" t="s">
        <v>416</v>
      </c>
      <c r="C8" s="190" t="s">
        <v>282</v>
      </c>
      <c r="D8" s="190" t="s">
        <v>284</v>
      </c>
      <c r="E8" s="190" t="s">
        <v>285</v>
      </c>
      <c r="F8" s="190" t="s">
        <v>286</v>
      </c>
      <c r="G8" s="190" t="s">
        <v>287</v>
      </c>
      <c r="H8" s="190" t="s">
        <v>446</v>
      </c>
      <c r="I8" s="189" t="s">
        <v>417</v>
      </c>
      <c r="J8" s="190" t="s">
        <v>418</v>
      </c>
      <c r="M8" s="90" t="s">
        <v>419</v>
      </c>
    </row>
    <row r="9" spans="1:13" ht="14.4" x14ac:dyDescent="0.25">
      <c r="A9" s="192" t="s">
        <v>420</v>
      </c>
      <c r="B9" s="626"/>
      <c r="C9" s="627"/>
      <c r="D9" s="605"/>
      <c r="E9" s="605"/>
      <c r="F9" s="607"/>
      <c r="G9" s="607"/>
      <c r="H9" s="607"/>
      <c r="I9" s="606"/>
      <c r="J9" s="607"/>
      <c r="M9" s="90" t="s">
        <v>421</v>
      </c>
    </row>
    <row r="10" spans="1:13" x14ac:dyDescent="0.25">
      <c r="A10" s="193" t="s">
        <v>447</v>
      </c>
      <c r="B10" s="628" t="s">
        <v>448</v>
      </c>
      <c r="C10" s="629"/>
      <c r="D10" s="629"/>
      <c r="E10" s="629"/>
      <c r="F10" s="630"/>
      <c r="G10" s="630"/>
      <c r="H10" s="630"/>
      <c r="I10" s="631"/>
      <c r="J10" s="630"/>
    </row>
    <row r="11" spans="1:13" x14ac:dyDescent="0.25">
      <c r="A11" s="608" t="s">
        <v>422</v>
      </c>
      <c r="B11" s="609" t="s">
        <v>423</v>
      </c>
      <c r="C11" s="88"/>
      <c r="D11" s="88"/>
      <c r="E11" s="88"/>
      <c r="F11" s="89"/>
      <c r="G11" s="89"/>
      <c r="H11" s="89"/>
      <c r="I11" s="98"/>
      <c r="J11" s="89"/>
    </row>
    <row r="12" spans="1:13" x14ac:dyDescent="0.25">
      <c r="A12" s="608"/>
      <c r="B12" s="609" t="s">
        <v>424</v>
      </c>
      <c r="C12" s="610"/>
      <c r="D12" s="610"/>
      <c r="E12" s="610"/>
      <c r="F12" s="612"/>
      <c r="G12" s="612"/>
      <c r="H12" s="612"/>
      <c r="I12" s="613"/>
      <c r="J12" s="612"/>
    </row>
    <row r="13" spans="1:13" x14ac:dyDescent="0.25">
      <c r="A13" s="608" t="s">
        <v>425</v>
      </c>
      <c r="B13" s="609" t="s">
        <v>423</v>
      </c>
      <c r="C13" s="610"/>
      <c r="D13" s="610"/>
      <c r="E13" s="610"/>
      <c r="F13" s="612"/>
      <c r="G13" s="612"/>
      <c r="H13" s="612"/>
      <c r="I13" s="613"/>
      <c r="J13" s="612"/>
    </row>
    <row r="14" spans="1:13" x14ac:dyDescent="0.25">
      <c r="A14" s="608"/>
      <c r="B14" s="609" t="s">
        <v>424</v>
      </c>
      <c r="C14" s="610"/>
      <c r="D14" s="610"/>
      <c r="E14" s="610"/>
      <c r="F14" s="612"/>
      <c r="G14" s="612"/>
      <c r="H14" s="612"/>
      <c r="I14" s="613"/>
      <c r="J14" s="612"/>
    </row>
    <row r="15" spans="1:13" x14ac:dyDescent="0.25">
      <c r="A15" s="608" t="s">
        <v>229</v>
      </c>
      <c r="B15" s="609" t="s">
        <v>423</v>
      </c>
      <c r="C15" s="610"/>
      <c r="D15" s="610"/>
      <c r="E15" s="610"/>
      <c r="F15" s="612"/>
      <c r="G15" s="612"/>
      <c r="H15" s="612"/>
      <c r="I15" s="613"/>
      <c r="J15" s="612"/>
    </row>
    <row r="16" spans="1:13" x14ac:dyDescent="0.25">
      <c r="A16" s="608"/>
      <c r="B16" s="609" t="s">
        <v>424</v>
      </c>
      <c r="C16" s="610"/>
      <c r="D16" s="610"/>
      <c r="E16" s="610"/>
      <c r="F16" s="612"/>
      <c r="G16" s="612"/>
      <c r="H16" s="612"/>
      <c r="I16" s="613"/>
      <c r="J16" s="612"/>
    </row>
    <row r="17" spans="1:10" x14ac:dyDescent="0.25">
      <c r="A17" s="608" t="s">
        <v>426</v>
      </c>
      <c r="B17" s="609" t="s">
        <v>423</v>
      </c>
      <c r="C17" s="610"/>
      <c r="D17" s="610"/>
      <c r="E17" s="610"/>
      <c r="F17" s="612"/>
      <c r="G17" s="612"/>
      <c r="H17" s="612"/>
      <c r="I17" s="613"/>
      <c r="J17" s="612"/>
    </row>
    <row r="18" spans="1:10" x14ac:dyDescent="0.25">
      <c r="A18" s="608"/>
      <c r="B18" s="609" t="s">
        <v>424</v>
      </c>
      <c r="C18" s="610"/>
      <c r="D18" s="610"/>
      <c r="E18" s="610"/>
      <c r="F18" s="612"/>
      <c r="G18" s="612"/>
      <c r="H18" s="612"/>
      <c r="I18" s="613"/>
      <c r="J18" s="612"/>
    </row>
    <row r="19" spans="1:10" x14ac:dyDescent="0.25">
      <c r="A19" s="608" t="s">
        <v>427</v>
      </c>
      <c r="B19" s="609" t="s">
        <v>423</v>
      </c>
      <c r="C19" s="610"/>
      <c r="D19" s="610"/>
      <c r="E19" s="610"/>
      <c r="F19" s="610"/>
      <c r="G19" s="610"/>
      <c r="H19" s="610"/>
      <c r="I19" s="610"/>
      <c r="J19" s="610"/>
    </row>
    <row r="20" spans="1:10" x14ac:dyDescent="0.25">
      <c r="A20" s="608"/>
      <c r="B20" s="609" t="s">
        <v>424</v>
      </c>
      <c r="C20" s="610"/>
      <c r="D20" s="610"/>
      <c r="E20" s="610"/>
      <c r="F20" s="612"/>
      <c r="G20" s="612"/>
      <c r="H20" s="612"/>
      <c r="I20" s="613"/>
      <c r="J20" s="612"/>
    </row>
    <row r="21" spans="1:10" x14ac:dyDescent="0.25">
      <c r="A21" s="608" t="s">
        <v>428</v>
      </c>
      <c r="B21" s="609" t="s">
        <v>423</v>
      </c>
      <c r="C21" s="610"/>
      <c r="D21" s="610"/>
      <c r="E21" s="610"/>
      <c r="F21" s="612"/>
      <c r="G21" s="612"/>
      <c r="H21" s="612"/>
      <c r="I21" s="613"/>
      <c r="J21" s="612"/>
    </row>
    <row r="22" spans="1:10" x14ac:dyDescent="0.25">
      <c r="A22" s="608"/>
      <c r="B22" s="609" t="s">
        <v>424</v>
      </c>
      <c r="C22" s="610"/>
      <c r="D22" s="610"/>
      <c r="E22" s="610"/>
      <c r="F22" s="612"/>
      <c r="G22" s="612"/>
      <c r="H22" s="612"/>
      <c r="I22" s="613"/>
      <c r="J22" s="612"/>
    </row>
    <row r="23" spans="1:10" x14ac:dyDescent="0.25">
      <c r="A23" s="608" t="s">
        <v>429</v>
      </c>
      <c r="B23" s="609" t="s">
        <v>423</v>
      </c>
      <c r="C23" s="632"/>
      <c r="D23" s="633"/>
      <c r="E23" s="632"/>
      <c r="F23" s="612"/>
      <c r="G23" s="612"/>
      <c r="H23" s="612"/>
      <c r="I23" s="613"/>
      <c r="J23" s="612"/>
    </row>
    <row r="24" spans="1:10" x14ac:dyDescent="0.25">
      <c r="A24" s="608"/>
      <c r="B24" s="609" t="s">
        <v>424</v>
      </c>
      <c r="C24" s="610"/>
      <c r="D24" s="610"/>
      <c r="E24" s="610"/>
      <c r="F24" s="612"/>
      <c r="G24" s="612"/>
      <c r="H24" s="612"/>
      <c r="I24" s="613"/>
      <c r="J24" s="612"/>
    </row>
    <row r="25" spans="1:10" x14ac:dyDescent="0.25">
      <c r="A25" s="608" t="s">
        <v>430</v>
      </c>
      <c r="B25" s="609" t="s">
        <v>423</v>
      </c>
      <c r="C25" s="632"/>
      <c r="D25" s="633"/>
      <c r="E25" s="632"/>
      <c r="F25" s="612"/>
      <c r="G25" s="612"/>
      <c r="H25" s="612"/>
      <c r="I25" s="613"/>
      <c r="J25" s="612"/>
    </row>
    <row r="26" spans="1:10" x14ac:dyDescent="0.25">
      <c r="A26" s="608"/>
      <c r="B26" s="609" t="s">
        <v>424</v>
      </c>
      <c r="C26" s="610"/>
      <c r="D26" s="610"/>
      <c r="E26" s="610"/>
      <c r="F26" s="612"/>
      <c r="G26" s="612"/>
      <c r="H26" s="612"/>
      <c r="I26" s="613"/>
      <c r="J26" s="612"/>
    </row>
    <row r="27" spans="1:10" x14ac:dyDescent="0.25">
      <c r="A27" s="608" t="s">
        <v>431</v>
      </c>
      <c r="B27" s="610"/>
      <c r="C27" s="610"/>
      <c r="D27" s="610"/>
      <c r="E27" s="610"/>
      <c r="F27" s="610"/>
      <c r="G27" s="610"/>
      <c r="H27" s="610"/>
      <c r="I27" s="610"/>
      <c r="J27" s="610"/>
    </row>
    <row r="28" spans="1:10" x14ac:dyDescent="0.25">
      <c r="A28" s="616"/>
      <c r="B28" s="632"/>
      <c r="C28" s="632"/>
      <c r="D28" s="632"/>
      <c r="E28" s="632"/>
      <c r="F28" s="632"/>
      <c r="G28" s="632"/>
      <c r="H28" s="632"/>
      <c r="I28" s="632"/>
      <c r="J28" s="632"/>
    </row>
    <row r="29" spans="1:10" x14ac:dyDescent="0.25">
      <c r="A29" s="193" t="s">
        <v>222</v>
      </c>
      <c r="B29" s="634"/>
      <c r="C29" s="610"/>
      <c r="D29" s="610"/>
      <c r="E29" s="610"/>
      <c r="F29" s="610"/>
      <c r="G29" s="610"/>
      <c r="H29" s="610"/>
      <c r="I29" s="610"/>
      <c r="J29" s="610"/>
    </row>
    <row r="30" spans="1:10" x14ac:dyDescent="0.25">
      <c r="A30" s="608" t="s">
        <v>413</v>
      </c>
      <c r="B30" s="609" t="s">
        <v>423</v>
      </c>
      <c r="C30" s="635"/>
      <c r="D30" s="635"/>
      <c r="E30" s="635"/>
      <c r="F30" s="635"/>
      <c r="G30" s="635"/>
      <c r="H30" s="635"/>
      <c r="I30" s="635"/>
      <c r="J30" s="635"/>
    </row>
    <row r="31" spans="1:10" x14ac:dyDescent="0.25">
      <c r="A31" s="608"/>
      <c r="B31" s="609" t="s">
        <v>424</v>
      </c>
      <c r="C31" s="636"/>
      <c r="D31" s="636"/>
      <c r="E31" s="636"/>
      <c r="F31" s="636"/>
      <c r="G31" s="636"/>
      <c r="H31" s="636"/>
      <c r="I31" s="636"/>
      <c r="J31" s="636"/>
    </row>
    <row r="32" spans="1:10" x14ac:dyDescent="0.25">
      <c r="A32" s="637" t="s">
        <v>449</v>
      </c>
      <c r="B32" s="609" t="s">
        <v>423</v>
      </c>
      <c r="C32" s="638"/>
      <c r="D32" s="638"/>
      <c r="E32" s="638"/>
      <c r="F32" s="638"/>
      <c r="G32" s="638"/>
      <c r="H32" s="638"/>
      <c r="I32" s="638"/>
      <c r="J32" s="638"/>
    </row>
    <row r="33" spans="1:10" x14ac:dyDescent="0.25">
      <c r="A33" s="637"/>
      <c r="B33" s="609" t="s">
        <v>424</v>
      </c>
      <c r="C33" s="636"/>
      <c r="D33" s="636"/>
      <c r="E33" s="636"/>
      <c r="F33" s="635"/>
      <c r="G33" s="635"/>
      <c r="H33" s="635"/>
      <c r="I33" s="635"/>
      <c r="J33" s="635"/>
    </row>
    <row r="34" spans="1:10" x14ac:dyDescent="0.25">
      <c r="A34" s="637" t="s">
        <v>450</v>
      </c>
      <c r="B34" s="609" t="s">
        <v>423</v>
      </c>
      <c r="C34" s="636"/>
      <c r="D34" s="636"/>
      <c r="E34" s="636"/>
      <c r="F34" s="636"/>
      <c r="G34" s="636"/>
      <c r="H34" s="636"/>
      <c r="I34" s="636"/>
      <c r="J34" s="636"/>
    </row>
    <row r="35" spans="1:10" x14ac:dyDescent="0.25">
      <c r="A35" s="637"/>
      <c r="B35" s="609" t="s">
        <v>424</v>
      </c>
      <c r="C35" s="636"/>
      <c r="D35" s="636"/>
      <c r="E35" s="636"/>
      <c r="F35" s="638"/>
      <c r="G35" s="638"/>
      <c r="H35" s="638"/>
      <c r="I35" s="638"/>
      <c r="J35" s="638"/>
    </row>
    <row r="36" spans="1:10" x14ac:dyDescent="0.25">
      <c r="A36" s="637" t="s">
        <v>451</v>
      </c>
      <c r="B36" s="609" t="s">
        <v>423</v>
      </c>
      <c r="C36" s="636"/>
      <c r="D36" s="636"/>
      <c r="E36" s="636"/>
      <c r="F36" s="635"/>
      <c r="G36" s="635"/>
      <c r="H36" s="635"/>
      <c r="I36" s="635"/>
      <c r="J36" s="635"/>
    </row>
    <row r="37" spans="1:10" x14ac:dyDescent="0.25">
      <c r="A37" s="639"/>
      <c r="B37" s="640" t="s">
        <v>424</v>
      </c>
      <c r="C37" s="641"/>
      <c r="D37" s="641"/>
      <c r="E37" s="641"/>
      <c r="F37" s="636"/>
      <c r="G37" s="636"/>
      <c r="H37" s="636"/>
      <c r="I37" s="636"/>
      <c r="J37" s="636"/>
    </row>
    <row r="38" spans="1:10" x14ac:dyDescent="0.25">
      <c r="A38" s="85"/>
      <c r="B38" s="68"/>
      <c r="C38" s="642"/>
      <c r="D38" s="642"/>
      <c r="E38" s="642"/>
      <c r="F38" s="642"/>
      <c r="G38" s="642"/>
      <c r="H38" s="642"/>
      <c r="I38" s="643"/>
      <c r="J38" s="644"/>
    </row>
    <row r="39" spans="1:10" x14ac:dyDescent="0.25">
      <c r="A39" s="645" t="s">
        <v>432</v>
      </c>
      <c r="B39" s="1209" t="s">
        <v>433</v>
      </c>
      <c r="C39" s="1210"/>
      <c r="D39" s="1210"/>
      <c r="E39" s="1210"/>
      <c r="F39" s="1210"/>
      <c r="G39" s="1210"/>
      <c r="H39" s="1210"/>
      <c r="I39" s="1210"/>
      <c r="J39" s="1211"/>
    </row>
    <row r="40" spans="1:10" x14ac:dyDescent="0.25">
      <c r="A40" s="646" t="s">
        <v>434</v>
      </c>
      <c r="B40" s="1108" t="s">
        <v>435</v>
      </c>
      <c r="C40" s="1109"/>
      <c r="D40" s="1109"/>
      <c r="E40" s="1109"/>
      <c r="F40" s="1109"/>
      <c r="G40" s="1109"/>
      <c r="H40" s="1109"/>
      <c r="I40" s="1109"/>
      <c r="J40" s="1110"/>
    </row>
    <row r="41" spans="1:10" x14ac:dyDescent="0.25">
      <c r="A41" s="646" t="s">
        <v>431</v>
      </c>
      <c r="B41" s="1108"/>
      <c r="C41" s="1109"/>
      <c r="D41" s="1109"/>
      <c r="E41" s="1109"/>
      <c r="F41" s="1109"/>
      <c r="G41" s="1109"/>
      <c r="H41" s="1109"/>
      <c r="I41" s="1109"/>
      <c r="J41" s="1110"/>
    </row>
    <row r="42" spans="1:10" x14ac:dyDescent="0.25">
      <c r="A42" s="646" t="s">
        <v>436</v>
      </c>
      <c r="B42" s="1108"/>
      <c r="C42" s="1109"/>
      <c r="D42" s="1109"/>
      <c r="E42" s="1109"/>
      <c r="F42" s="1109"/>
      <c r="G42" s="1109"/>
      <c r="H42" s="1109"/>
      <c r="I42" s="1109"/>
      <c r="J42" s="1110"/>
    </row>
    <row r="43" spans="1:10" x14ac:dyDescent="0.25">
      <c r="A43" s="646" t="s">
        <v>437</v>
      </c>
      <c r="B43" s="1108" t="s">
        <v>438</v>
      </c>
      <c r="C43" s="1109"/>
      <c r="D43" s="1109"/>
      <c r="E43" s="1109"/>
      <c r="F43" s="1109"/>
      <c r="G43" s="1109"/>
      <c r="H43" s="1109"/>
      <c r="I43" s="1109"/>
      <c r="J43" s="1110"/>
    </row>
    <row r="44" spans="1:10" x14ac:dyDescent="0.25">
      <c r="A44" s="646" t="s">
        <v>439</v>
      </c>
      <c r="B44" s="1108"/>
      <c r="C44" s="1109"/>
      <c r="D44" s="1109"/>
      <c r="E44" s="1109"/>
      <c r="F44" s="1109"/>
      <c r="G44" s="1109"/>
      <c r="H44" s="1109"/>
      <c r="I44" s="1109"/>
      <c r="J44" s="1110"/>
    </row>
    <row r="45" spans="1:10" x14ac:dyDescent="0.25">
      <c r="A45" s="646" t="s">
        <v>177</v>
      </c>
      <c r="B45" s="1108"/>
      <c r="C45" s="1109"/>
      <c r="D45" s="1109"/>
      <c r="E45" s="1109"/>
      <c r="F45" s="1109"/>
      <c r="G45" s="1109"/>
      <c r="H45" s="1109"/>
      <c r="I45" s="1109"/>
      <c r="J45" s="1110"/>
    </row>
    <row r="46" spans="1:10" x14ac:dyDescent="0.25">
      <c r="A46" s="646" t="s">
        <v>174</v>
      </c>
      <c r="B46" s="1108"/>
      <c r="C46" s="1109"/>
      <c r="D46" s="1109"/>
      <c r="E46" s="1109"/>
      <c r="F46" s="1109"/>
      <c r="G46" s="1109"/>
      <c r="H46" s="1109"/>
      <c r="I46" s="1109"/>
      <c r="J46" s="1110"/>
    </row>
    <row r="47" spans="1:10" x14ac:dyDescent="0.25">
      <c r="A47" s="646" t="s">
        <v>440</v>
      </c>
      <c r="B47" s="1108"/>
      <c r="C47" s="1109"/>
      <c r="D47" s="1109"/>
      <c r="E47" s="1109"/>
      <c r="F47" s="1109"/>
      <c r="G47" s="1109"/>
      <c r="H47" s="1109"/>
      <c r="I47" s="1109"/>
      <c r="J47" s="1110"/>
    </row>
    <row r="48" spans="1:10" x14ac:dyDescent="0.25">
      <c r="A48" s="646" t="s">
        <v>441</v>
      </c>
      <c r="B48" s="1108"/>
      <c r="C48" s="1109"/>
      <c r="D48" s="1109"/>
      <c r="E48" s="1109"/>
      <c r="F48" s="1109"/>
      <c r="G48" s="1109"/>
      <c r="H48" s="1109"/>
      <c r="I48" s="1109"/>
      <c r="J48" s="1110"/>
    </row>
    <row r="49" spans="1:10" ht="26.4" x14ac:dyDescent="0.25">
      <c r="A49" s="646" t="s">
        <v>442</v>
      </c>
      <c r="B49" s="1108"/>
      <c r="C49" s="1109"/>
      <c r="D49" s="1109"/>
      <c r="E49" s="1109"/>
      <c r="F49" s="1109"/>
      <c r="G49" s="1109"/>
      <c r="H49" s="1109"/>
      <c r="I49" s="1109"/>
      <c r="J49" s="1110"/>
    </row>
    <row r="50" spans="1:10" x14ac:dyDescent="0.25">
      <c r="A50" s="646" t="s">
        <v>443</v>
      </c>
      <c r="B50" s="1108"/>
      <c r="C50" s="1109"/>
      <c r="D50" s="1109"/>
      <c r="E50" s="1109"/>
      <c r="F50" s="1109"/>
      <c r="G50" s="1109"/>
      <c r="H50" s="1109"/>
      <c r="I50" s="1109"/>
      <c r="J50" s="1110"/>
    </row>
    <row r="51" spans="1:10" x14ac:dyDescent="0.25">
      <c r="A51" s="647" t="s">
        <v>444</v>
      </c>
      <c r="B51" s="1108"/>
      <c r="C51" s="1109"/>
      <c r="D51" s="1109"/>
      <c r="E51" s="1109"/>
      <c r="F51" s="1109"/>
      <c r="G51" s="1109"/>
      <c r="H51" s="1109"/>
      <c r="I51" s="1109"/>
      <c r="J51" s="1110"/>
    </row>
    <row r="52" spans="1:10" x14ac:dyDescent="0.25">
      <c r="A52" s="647" t="s">
        <v>445</v>
      </c>
      <c r="B52" s="68"/>
      <c r="C52" s="87"/>
      <c r="D52" s="87"/>
      <c r="E52" s="87"/>
      <c r="F52" s="68"/>
      <c r="G52" s="68"/>
      <c r="H52" s="68"/>
      <c r="I52" s="96"/>
      <c r="J52" s="68"/>
    </row>
    <row r="53" spans="1:10" x14ac:dyDescent="0.25">
      <c r="A53" s="68"/>
      <c r="B53" s="68"/>
      <c r="C53" s="87"/>
      <c r="D53" s="87"/>
      <c r="E53" s="87"/>
      <c r="F53" s="68"/>
      <c r="G53" s="68"/>
      <c r="H53" s="68"/>
      <c r="I53" s="96"/>
      <c r="J53" s="68"/>
    </row>
    <row r="54" spans="1:10" x14ac:dyDescent="0.25">
      <c r="A54" s="68"/>
      <c r="B54" s="68"/>
      <c r="C54" s="87"/>
      <c r="D54" s="87"/>
      <c r="E54" s="87"/>
      <c r="F54" s="68"/>
      <c r="G54" s="68"/>
      <c r="H54" s="68"/>
      <c r="I54" s="96"/>
      <c r="J54" s="68"/>
    </row>
    <row r="55" spans="1:10" x14ac:dyDescent="0.25">
      <c r="A55" s="68"/>
      <c r="B55" s="68"/>
      <c r="C55" s="87"/>
      <c r="D55" s="87"/>
      <c r="E55" s="87"/>
      <c r="F55" s="68"/>
      <c r="G55" s="68"/>
      <c r="H55" s="68"/>
      <c r="I55" s="96"/>
      <c r="J55" s="68"/>
    </row>
    <row r="56" spans="1:10" x14ac:dyDescent="0.25">
      <c r="A56" s="107"/>
      <c r="B56" s="68"/>
      <c r="C56" s="87"/>
      <c r="D56" s="125"/>
      <c r="E56" s="87"/>
      <c r="F56" s="68"/>
      <c r="G56" s="107"/>
      <c r="H56" s="68"/>
      <c r="I56" s="96"/>
      <c r="J56" s="68"/>
    </row>
  </sheetData>
  <mergeCells count="16">
    <mergeCell ref="B42:J42"/>
    <mergeCell ref="B43:J43"/>
    <mergeCell ref="B44:J44"/>
    <mergeCell ref="B45:J45"/>
    <mergeCell ref="B50:J50"/>
    <mergeCell ref="B51:J51"/>
    <mergeCell ref="B46:J46"/>
    <mergeCell ref="B47:J47"/>
    <mergeCell ref="B48:J48"/>
    <mergeCell ref="B49:J49"/>
    <mergeCell ref="B41:J41"/>
    <mergeCell ref="B40:J40"/>
    <mergeCell ref="B2:J2"/>
    <mergeCell ref="B3:J3"/>
    <mergeCell ref="B6:J6"/>
    <mergeCell ref="B39:J39"/>
  </mergeCells>
  <phoneticPr fontId="3" type="noConversion"/>
  <dataValidations count="2">
    <dataValidation type="list" allowBlank="1" showInputMessage="1" showErrorMessage="1" sqref="B4 C5" xr:uid="{00000000-0002-0000-0900-000000000000}">
      <formula1>"New Product, Flavour Rotate, Promotion, Quality improvement"</formula1>
    </dataValidation>
    <dataValidation type="list" allowBlank="1" showInputMessage="1" showErrorMessage="1" sqref="B5" xr:uid="{00000000-0002-0000-0900-000001000000}">
      <formula1>"Grocery, Foodservice, Airlines, Export"</formula1>
    </dataValidation>
  </dataValidations>
  <pageMargins left="0.7" right="0.7" top="0.75" bottom="0.75" header="0.3" footer="0.3"/>
  <pageSetup paperSize="8" scale="94" fitToHeight="0" orientation="landscape" r:id="rId1"/>
  <drawing r:id="rId2"/>
  <tableParts count="2">
    <tablePart r:id="rId3"/>
    <tablePart r:id="rId4"/>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4B475-6C8D-4103-B3C0-E4B31CA3D50B}">
  <sheetPr>
    <tabColor theme="4" tint="0.39997558519241921"/>
  </sheetPr>
  <dimension ref="B2:M31"/>
  <sheetViews>
    <sheetView showGridLines="0" view="pageBreakPreview" topLeftCell="C6" zoomScale="175" zoomScaleNormal="70" zoomScaleSheetLayoutView="175" workbookViewId="0">
      <selection activeCell="I7" sqref="I7"/>
    </sheetView>
  </sheetViews>
  <sheetFormatPr defaultColWidth="8.88671875" defaultRowHeight="13.2" x14ac:dyDescent="0.25"/>
  <cols>
    <col min="1" max="1" width="3.33203125" customWidth="1"/>
    <col min="2" max="2" width="19.88671875" customWidth="1"/>
    <col min="3" max="3" width="23.5546875" customWidth="1"/>
    <col min="4" max="4" width="14.6640625" customWidth="1"/>
    <col min="5" max="5" width="18" customWidth="1"/>
    <col min="6" max="6" width="21.33203125" customWidth="1"/>
    <col min="7" max="7" width="17.5546875" customWidth="1"/>
    <col min="8" max="8" width="21.5546875" customWidth="1"/>
    <col min="9" max="9" width="28.6640625" customWidth="1"/>
    <col min="10" max="10" width="22" customWidth="1"/>
  </cols>
  <sheetData>
    <row r="2" spans="2:13" x14ac:dyDescent="0.25">
      <c r="M2" s="106"/>
    </row>
    <row r="6" spans="2:13" ht="20.399999999999999" x14ac:dyDescent="0.35">
      <c r="B6" s="316" t="s">
        <v>452</v>
      </c>
      <c r="D6" s="316" t="s">
        <v>453</v>
      </c>
      <c r="F6" s="316" t="s">
        <v>167</v>
      </c>
    </row>
    <row r="7" spans="2:13" ht="20.399999999999999" x14ac:dyDescent="0.35">
      <c r="B7" s="316"/>
      <c r="D7" s="316"/>
      <c r="F7" s="316"/>
    </row>
    <row r="8" spans="2:13" ht="20.399999999999999" x14ac:dyDescent="0.35">
      <c r="B8" s="316"/>
      <c r="D8" s="316"/>
      <c r="F8" s="316"/>
    </row>
    <row r="11" spans="2:13" ht="13.8" thickBot="1" x14ac:dyDescent="0.3"/>
    <row r="12" spans="2:13" ht="68.400000000000006" customHeight="1" thickBot="1" x14ac:dyDescent="0.3">
      <c r="B12" s="1221" t="s">
        <v>454</v>
      </c>
      <c r="C12" s="1222"/>
      <c r="D12" s="1222"/>
      <c r="E12" s="1222"/>
      <c r="F12" s="1222"/>
      <c r="G12" s="1222"/>
      <c r="H12" s="1222"/>
      <c r="I12" s="315"/>
      <c r="J12" s="314"/>
    </row>
    <row r="13" spans="2:13" ht="10.199999999999999" customHeight="1" thickBot="1" x14ac:dyDescent="0.3">
      <c r="B13" s="287"/>
      <c r="C13" s="287"/>
      <c r="D13" s="287"/>
      <c r="E13" s="287"/>
      <c r="F13" s="287"/>
      <c r="G13" s="287"/>
      <c r="H13" s="287"/>
      <c r="I13" s="287"/>
      <c r="J13" s="287"/>
    </row>
    <row r="14" spans="2:13" ht="66.75" customHeight="1" thickBot="1" x14ac:dyDescent="0.3">
      <c r="B14" s="312" t="s">
        <v>455</v>
      </c>
      <c r="C14" s="313" t="s">
        <v>456</v>
      </c>
      <c r="D14" s="1220" t="s">
        <v>457</v>
      </c>
      <c r="E14" s="1220"/>
      <c r="F14" s="312" t="s">
        <v>458</v>
      </c>
      <c r="G14" s="312" t="s">
        <v>459</v>
      </c>
      <c r="H14" s="312" t="s">
        <v>460</v>
      </c>
    </row>
    <row r="15" spans="2:13" ht="44.25" customHeight="1" x14ac:dyDescent="0.25">
      <c r="B15" s="311"/>
      <c r="C15" s="311"/>
      <c r="D15" s="311"/>
      <c r="E15" s="311"/>
      <c r="F15" s="311"/>
      <c r="G15" s="311"/>
      <c r="H15" s="311"/>
    </row>
    <row r="16" spans="2:13" x14ac:dyDescent="0.25">
      <c r="B16" s="311"/>
      <c r="C16" s="311"/>
      <c r="D16" s="311"/>
      <c r="E16" s="311"/>
      <c r="F16" s="311"/>
      <c r="G16" s="311"/>
      <c r="H16" s="311"/>
    </row>
    <row r="17" spans="2:8" x14ac:dyDescent="0.25">
      <c r="B17" s="311"/>
      <c r="C17" s="311"/>
      <c r="D17" s="311"/>
      <c r="E17" s="311"/>
      <c r="F17" s="311"/>
      <c r="G17" s="311"/>
      <c r="H17" s="311"/>
    </row>
    <row r="18" spans="2:8" x14ac:dyDescent="0.25">
      <c r="B18" s="311"/>
      <c r="C18" s="311"/>
      <c r="D18" s="311"/>
      <c r="E18" s="311"/>
      <c r="F18" s="311"/>
      <c r="G18" s="311"/>
      <c r="H18" s="311"/>
    </row>
    <row r="19" spans="2:8" x14ac:dyDescent="0.25">
      <c r="B19" s="311"/>
      <c r="C19" s="311"/>
      <c r="D19" s="311"/>
      <c r="E19" s="311"/>
      <c r="F19" s="311"/>
      <c r="G19" s="311"/>
      <c r="H19" s="311"/>
    </row>
    <row r="20" spans="2:8" x14ac:dyDescent="0.25">
      <c r="B20" s="311"/>
      <c r="C20" s="311"/>
      <c r="D20" s="311"/>
      <c r="E20" s="311"/>
      <c r="F20" s="311"/>
      <c r="G20" s="311"/>
      <c r="H20" s="311"/>
    </row>
    <row r="21" spans="2:8" x14ac:dyDescent="0.25">
      <c r="B21" s="311"/>
      <c r="C21" s="311"/>
      <c r="D21" s="311"/>
      <c r="E21" s="311"/>
      <c r="F21" s="311"/>
      <c r="G21" s="311"/>
      <c r="H21" s="311"/>
    </row>
    <row r="22" spans="2:8" x14ac:dyDescent="0.25">
      <c r="B22" s="311"/>
      <c r="C22" s="311"/>
      <c r="D22" s="311"/>
      <c r="E22" s="311"/>
      <c r="F22" s="311"/>
      <c r="G22" s="311"/>
      <c r="H22" s="311"/>
    </row>
    <row r="23" spans="2:8" x14ac:dyDescent="0.25">
      <c r="B23" s="311"/>
      <c r="C23" s="311"/>
      <c r="D23" s="311"/>
      <c r="E23" s="311"/>
      <c r="F23" s="311"/>
      <c r="G23" s="311"/>
      <c r="H23" s="311"/>
    </row>
    <row r="24" spans="2:8" x14ac:dyDescent="0.25">
      <c r="B24" s="311"/>
      <c r="C24" s="311"/>
      <c r="D24" s="311"/>
      <c r="E24" s="311"/>
      <c r="F24" s="311"/>
      <c r="G24" s="311"/>
      <c r="H24" s="311"/>
    </row>
    <row r="25" spans="2:8" x14ac:dyDescent="0.25">
      <c r="B25" s="311"/>
      <c r="C25" s="311"/>
      <c r="D25" s="311"/>
      <c r="E25" s="311"/>
      <c r="F25" s="311"/>
      <c r="G25" s="311"/>
      <c r="H25" s="311"/>
    </row>
    <row r="26" spans="2:8" x14ac:dyDescent="0.25">
      <c r="B26" s="311"/>
      <c r="C26" s="311"/>
      <c r="D26" s="311"/>
      <c r="E26" s="311"/>
      <c r="F26" s="311"/>
      <c r="G26" s="311"/>
      <c r="H26" s="311"/>
    </row>
    <row r="27" spans="2:8" x14ac:dyDescent="0.25">
      <c r="B27" s="311"/>
      <c r="C27" s="311"/>
      <c r="D27" s="311"/>
      <c r="E27" s="311"/>
      <c r="F27" s="311"/>
      <c r="G27" s="311"/>
      <c r="H27" s="311"/>
    </row>
    <row r="28" spans="2:8" x14ac:dyDescent="0.25">
      <c r="B28" s="311"/>
      <c r="C28" s="311"/>
      <c r="D28" s="311"/>
      <c r="E28" s="311"/>
      <c r="F28" s="311"/>
      <c r="G28" s="311"/>
      <c r="H28" s="311"/>
    </row>
    <row r="29" spans="2:8" x14ac:dyDescent="0.25">
      <c r="B29" s="311"/>
      <c r="C29" s="311"/>
      <c r="D29" s="311"/>
      <c r="E29" s="311"/>
      <c r="F29" s="311"/>
      <c r="G29" s="311"/>
      <c r="H29" s="311"/>
    </row>
    <row r="30" spans="2:8" x14ac:dyDescent="0.25">
      <c r="B30" s="311"/>
      <c r="C30" s="311"/>
      <c r="D30" s="311"/>
      <c r="E30" s="311"/>
      <c r="F30" s="311"/>
      <c r="G30" s="311"/>
      <c r="H30" s="311"/>
    </row>
    <row r="31" spans="2:8" ht="13.8" thickBot="1" x14ac:dyDescent="0.3">
      <c r="B31" s="310"/>
      <c r="C31" s="310"/>
      <c r="D31" s="310"/>
      <c r="E31" s="310"/>
      <c r="F31" s="310"/>
      <c r="G31" s="310"/>
      <c r="H31" s="310"/>
    </row>
  </sheetData>
  <mergeCells count="2">
    <mergeCell ref="D14:E14"/>
    <mergeCell ref="B12:H12"/>
  </mergeCells>
  <pageMargins left="0.7" right="0.7" top="0.75" bottom="0.75" header="0.3" footer="0.3"/>
  <pageSetup paperSize="9" scale="53" orientation="landscape" r:id="rId1"/>
  <drawing r:id="rId2"/>
  <legacyDrawing r:id="rId3"/>
  <oleObjects>
    <mc:AlternateContent xmlns:mc="http://schemas.openxmlformats.org/markup-compatibility/2006">
      <mc:Choice Requires="x14">
        <oleObject progId="PBrush" shapeId="10241" r:id="rId4">
          <objectPr defaultSize="0" autoPict="0" r:id="rId5">
            <anchor moveWithCells="1">
              <from>
                <xdr:col>2</xdr:col>
                <xdr:colOff>457200</xdr:colOff>
                <xdr:row>6</xdr:row>
                <xdr:rowOff>99060</xdr:rowOff>
              </from>
              <to>
                <xdr:col>5</xdr:col>
                <xdr:colOff>251460</xdr:colOff>
                <xdr:row>9</xdr:row>
                <xdr:rowOff>45720</xdr:rowOff>
              </to>
            </anchor>
          </objectPr>
        </oleObject>
      </mc:Choice>
      <mc:Fallback>
        <oleObject progId="PBrush" shapeId="10241" r:id="rId4"/>
      </mc:Fallback>
    </mc:AlternateContent>
  </oleObjec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344AA-8DD7-40F8-9654-63DB03776BD5}">
  <sheetPr>
    <tabColor theme="6" tint="0.39997558519241921"/>
  </sheetPr>
  <dimension ref="B2:P36"/>
  <sheetViews>
    <sheetView showGridLines="0" view="pageBreakPreview" zoomScale="60" zoomScaleNormal="100" workbookViewId="0">
      <selection activeCell="W34" sqref="W34"/>
    </sheetView>
  </sheetViews>
  <sheetFormatPr defaultColWidth="8.88671875" defaultRowHeight="13.2" x14ac:dyDescent="0.25"/>
  <cols>
    <col min="1" max="1" width="2.33203125" customWidth="1"/>
    <col min="5" max="5" width="15.109375" customWidth="1"/>
    <col min="6" max="6" width="19.5546875" customWidth="1"/>
    <col min="7" max="10" width="5.6640625" customWidth="1"/>
    <col min="13" max="13" width="20.44140625" customWidth="1"/>
    <col min="14" max="14" width="30.6640625" customWidth="1"/>
  </cols>
  <sheetData>
    <row r="2" spans="2:16" ht="15" x14ac:dyDescent="0.25">
      <c r="B2" s="368" t="s">
        <v>461</v>
      </c>
      <c r="C2" s="368"/>
      <c r="D2" s="368"/>
      <c r="E2" s="368"/>
      <c r="F2" s="368"/>
      <c r="G2" s="368"/>
      <c r="H2" s="368"/>
      <c r="I2" s="368"/>
      <c r="J2" s="368"/>
      <c r="K2" s="368"/>
    </row>
    <row r="3" spans="2:16" ht="15.6" thickBot="1" x14ac:dyDescent="0.3">
      <c r="B3" s="367"/>
      <c r="C3" s="367"/>
      <c r="D3" s="367"/>
      <c r="E3" s="367"/>
      <c r="F3" s="367"/>
      <c r="G3" s="367"/>
      <c r="H3" s="367"/>
      <c r="I3" s="367"/>
      <c r="J3" s="367"/>
      <c r="K3" s="367"/>
    </row>
    <row r="4" spans="2:16" ht="57.6" customHeight="1" thickBot="1" x14ac:dyDescent="0.3">
      <c r="B4" s="1257" t="s">
        <v>462</v>
      </c>
      <c r="C4" s="1258"/>
      <c r="D4" s="1258"/>
      <c r="E4" s="1258"/>
      <c r="F4" s="1258"/>
      <c r="G4" s="1258"/>
      <c r="H4" s="1258"/>
      <c r="I4" s="1258"/>
      <c r="J4" s="1258"/>
      <c r="K4" s="1258"/>
      <c r="L4" s="1258"/>
      <c r="M4" s="1258"/>
      <c r="N4" s="1259"/>
    </row>
    <row r="5" spans="2:16" ht="13.8" thickBot="1" x14ac:dyDescent="0.3"/>
    <row r="6" spans="2:16" ht="13.8" thickBot="1" x14ac:dyDescent="0.3">
      <c r="B6" s="1239" t="s">
        <v>463</v>
      </c>
      <c r="C6" s="1240"/>
      <c r="D6" s="1240"/>
      <c r="E6" s="1240"/>
      <c r="F6" s="1240"/>
      <c r="G6" s="345"/>
      <c r="H6" s="344"/>
      <c r="I6" s="344"/>
      <c r="J6" s="344"/>
      <c r="K6" s="1260"/>
      <c r="L6" s="1260"/>
      <c r="M6" s="1260"/>
      <c r="N6" s="1261"/>
    </row>
    <row r="7" spans="2:16" ht="13.2" customHeight="1" thickBot="1" x14ac:dyDescent="0.3">
      <c r="B7" s="365"/>
      <c r="C7" s="364"/>
      <c r="D7" s="364"/>
      <c r="E7" s="364"/>
      <c r="F7" s="341"/>
      <c r="G7" s="343">
        <v>0</v>
      </c>
      <c r="H7" s="343">
        <v>4</v>
      </c>
      <c r="I7" s="343">
        <v>7</v>
      </c>
      <c r="J7" s="342">
        <v>10</v>
      </c>
      <c r="N7" s="321"/>
    </row>
    <row r="8" spans="2:16" ht="13.2" customHeight="1" x14ac:dyDescent="0.3">
      <c r="B8" s="1234" t="s">
        <v>464</v>
      </c>
      <c r="C8" s="1235"/>
      <c r="D8" s="1235"/>
      <c r="E8" s="1235"/>
      <c r="F8" s="1235"/>
      <c r="G8" s="338"/>
      <c r="H8" s="337"/>
      <c r="I8" s="337"/>
      <c r="J8" s="336"/>
      <c r="K8" s="1245" t="s">
        <v>465</v>
      </c>
      <c r="L8" s="1246"/>
      <c r="M8" s="1246"/>
      <c r="N8" s="1247"/>
    </row>
    <row r="9" spans="2:16" ht="13.2" customHeight="1" thickBot="1" x14ac:dyDescent="0.35">
      <c r="B9" s="1237" t="s">
        <v>466</v>
      </c>
      <c r="C9" s="1238"/>
      <c r="D9" s="1238"/>
      <c r="E9" s="1238"/>
      <c r="F9" s="1238"/>
      <c r="G9" s="348"/>
      <c r="H9" s="347"/>
      <c r="I9" s="347"/>
      <c r="J9" s="346"/>
      <c r="K9" s="1250" t="s">
        <v>467</v>
      </c>
      <c r="L9" s="1251"/>
      <c r="M9" s="1251"/>
      <c r="N9" s="1252"/>
    </row>
    <row r="10" spans="2:16" ht="13.8" thickBot="1" x14ac:dyDescent="0.3">
      <c r="B10" s="1239" t="s">
        <v>468</v>
      </c>
      <c r="C10" s="1240"/>
      <c r="D10" s="1240"/>
      <c r="E10" s="1240"/>
      <c r="F10" s="1240"/>
      <c r="G10" s="345"/>
      <c r="H10" s="344"/>
      <c r="I10" s="344"/>
      <c r="J10" s="344"/>
      <c r="K10" s="1241"/>
      <c r="L10" s="1241"/>
      <c r="M10" s="1241"/>
      <c r="N10" s="1244"/>
    </row>
    <row r="11" spans="2:16" ht="14.4" customHeight="1" thickBot="1" x14ac:dyDescent="0.3">
      <c r="G11" s="342">
        <v>0</v>
      </c>
      <c r="H11" s="342">
        <v>4</v>
      </c>
      <c r="I11" s="342">
        <v>7</v>
      </c>
      <c r="J11" s="342">
        <v>10</v>
      </c>
      <c r="N11" s="341"/>
    </row>
    <row r="12" spans="2:16" ht="14.4" customHeight="1" x14ac:dyDescent="0.3">
      <c r="B12" s="1255" t="s">
        <v>469</v>
      </c>
      <c r="C12" s="1256"/>
      <c r="D12" s="1256"/>
      <c r="E12" s="1256"/>
      <c r="F12" s="1256"/>
      <c r="G12" s="338"/>
      <c r="H12" s="337"/>
      <c r="I12" s="337"/>
      <c r="J12" s="336"/>
      <c r="K12" s="1246" t="s">
        <v>470</v>
      </c>
      <c r="L12" s="1246"/>
      <c r="M12" s="1246"/>
      <c r="N12" s="1247"/>
    </row>
    <row r="13" spans="2:16" ht="13.8" x14ac:dyDescent="0.3">
      <c r="B13" s="1234" t="s">
        <v>471</v>
      </c>
      <c r="C13" s="1235"/>
      <c r="D13" s="1235"/>
      <c r="E13" s="1235"/>
      <c r="F13" s="1235"/>
      <c r="G13" s="363"/>
      <c r="H13" s="362"/>
      <c r="I13" s="362"/>
      <c r="J13" s="361"/>
      <c r="K13" s="1245" t="s">
        <v>472</v>
      </c>
      <c r="L13" s="1246"/>
      <c r="M13" s="1246"/>
      <c r="N13" s="1254"/>
      <c r="P13" s="366"/>
    </row>
    <row r="14" spans="2:16" ht="14.4" thickBot="1" x14ac:dyDescent="0.35">
      <c r="B14" s="1237" t="s">
        <v>473</v>
      </c>
      <c r="C14" s="1238"/>
      <c r="D14" s="1238"/>
      <c r="E14" s="1238"/>
      <c r="F14" s="1238"/>
      <c r="G14" s="348"/>
      <c r="H14" s="347"/>
      <c r="I14" s="347"/>
      <c r="J14" s="346"/>
      <c r="K14" s="1251" t="s">
        <v>474</v>
      </c>
      <c r="L14" s="1251"/>
      <c r="M14" s="1251"/>
      <c r="N14" s="1252"/>
    </row>
    <row r="15" spans="2:16" ht="13.8" thickBot="1" x14ac:dyDescent="0.3">
      <c r="B15" s="1239" t="s">
        <v>475</v>
      </c>
      <c r="C15" s="1240"/>
      <c r="D15" s="1240"/>
      <c r="E15" s="1240"/>
      <c r="F15" s="1240"/>
      <c r="G15" s="354"/>
      <c r="H15" s="353"/>
      <c r="I15" s="353"/>
      <c r="J15" s="353"/>
      <c r="K15" s="1241"/>
      <c r="L15" s="1241"/>
      <c r="M15" s="1241"/>
      <c r="N15" s="1244"/>
    </row>
    <row r="16" spans="2:16" ht="13.8" thickBot="1" x14ac:dyDescent="0.3">
      <c r="B16" s="365"/>
      <c r="C16" s="364"/>
      <c r="D16" s="364"/>
      <c r="E16" s="364"/>
      <c r="F16" s="341"/>
      <c r="G16" s="343">
        <v>0</v>
      </c>
      <c r="H16" s="343">
        <v>4</v>
      </c>
      <c r="I16" s="343">
        <v>7</v>
      </c>
      <c r="J16" s="342">
        <v>10</v>
      </c>
      <c r="K16" s="365"/>
      <c r="L16" s="364"/>
      <c r="M16" s="364"/>
      <c r="N16" s="341"/>
    </row>
    <row r="17" spans="2:14" ht="13.8" x14ac:dyDescent="0.3">
      <c r="B17" s="1234" t="s">
        <v>476</v>
      </c>
      <c r="C17" s="1235"/>
      <c r="D17" s="1235"/>
      <c r="E17" s="1235"/>
      <c r="F17" s="1235"/>
      <c r="G17" s="338"/>
      <c r="H17" s="337"/>
      <c r="I17" s="337"/>
      <c r="J17" s="336"/>
      <c r="K17" s="1245" t="s">
        <v>477</v>
      </c>
      <c r="L17" s="1246"/>
      <c r="M17" s="1246"/>
      <c r="N17" s="1247"/>
    </row>
    <row r="18" spans="2:14" ht="13.8" x14ac:dyDescent="0.3">
      <c r="B18" s="1234" t="s">
        <v>478</v>
      </c>
      <c r="C18" s="1235"/>
      <c r="D18" s="1235"/>
      <c r="E18" s="1235"/>
      <c r="F18" s="1236"/>
      <c r="G18" s="363"/>
      <c r="H18" s="362"/>
      <c r="I18" s="362"/>
      <c r="J18" s="361"/>
      <c r="K18" s="1245" t="s">
        <v>479</v>
      </c>
      <c r="L18" s="1246"/>
      <c r="M18" s="1246"/>
      <c r="N18" s="1247"/>
    </row>
    <row r="19" spans="2:14" ht="14.4" thickBot="1" x14ac:dyDescent="0.35">
      <c r="B19" s="1237" t="s">
        <v>480</v>
      </c>
      <c r="C19" s="1238"/>
      <c r="D19" s="1238"/>
      <c r="E19" s="1238"/>
      <c r="F19" s="1238"/>
      <c r="G19" s="348"/>
      <c r="H19" s="347"/>
      <c r="I19" s="347"/>
      <c r="J19" s="346"/>
      <c r="K19" s="1250" t="s">
        <v>481</v>
      </c>
      <c r="L19" s="1251"/>
      <c r="M19" s="1251"/>
      <c r="N19" s="1252"/>
    </row>
    <row r="20" spans="2:14" ht="13.8" thickBot="1" x14ac:dyDescent="0.3">
      <c r="B20" s="1239" t="s">
        <v>482</v>
      </c>
      <c r="C20" s="1240"/>
      <c r="D20" s="1240"/>
      <c r="E20" s="1240"/>
      <c r="F20" s="1240"/>
      <c r="G20" s="354"/>
      <c r="H20" s="353"/>
      <c r="I20" s="353"/>
      <c r="J20" s="353"/>
      <c r="K20" s="1241"/>
      <c r="L20" s="1241"/>
      <c r="M20" s="1241"/>
      <c r="N20" s="1244"/>
    </row>
    <row r="21" spans="2:14" ht="14.4" customHeight="1" thickBot="1" x14ac:dyDescent="0.35">
      <c r="B21" s="340"/>
      <c r="C21" s="339"/>
      <c r="D21" s="339"/>
      <c r="E21" s="339"/>
      <c r="F21" s="360"/>
      <c r="G21" s="342">
        <v>0</v>
      </c>
      <c r="H21" s="342">
        <v>4</v>
      </c>
      <c r="I21" s="342">
        <v>7</v>
      </c>
      <c r="J21" s="342">
        <v>10</v>
      </c>
      <c r="L21" s="359"/>
      <c r="M21" s="359"/>
      <c r="N21" s="358"/>
    </row>
    <row r="22" spans="2:14" ht="27" customHeight="1" thickBot="1" x14ac:dyDescent="0.35">
      <c r="B22" s="1237" t="s">
        <v>483</v>
      </c>
      <c r="C22" s="1238"/>
      <c r="D22" s="1238"/>
      <c r="E22" s="1238"/>
      <c r="F22" s="1253"/>
      <c r="G22" s="357"/>
      <c r="H22" s="356"/>
      <c r="I22" s="356"/>
      <c r="J22" s="355"/>
      <c r="K22" s="1231" t="s">
        <v>484</v>
      </c>
      <c r="L22" s="1232"/>
      <c r="M22" s="1232"/>
      <c r="N22" s="1233"/>
    </row>
    <row r="23" spans="2:14" ht="13.8" thickBot="1" x14ac:dyDescent="0.3">
      <c r="B23" s="1243" t="s">
        <v>485</v>
      </c>
      <c r="C23" s="1240"/>
      <c r="D23" s="1240"/>
      <c r="E23" s="1240"/>
      <c r="F23" s="1240"/>
      <c r="G23" s="354"/>
      <c r="H23" s="353"/>
      <c r="I23" s="353"/>
      <c r="J23" s="353"/>
      <c r="K23" s="1241"/>
      <c r="L23" s="1241"/>
      <c r="M23" s="1241"/>
      <c r="N23" s="1244"/>
    </row>
    <row r="24" spans="2:14" ht="14.4" customHeight="1" thickBot="1" x14ac:dyDescent="0.3">
      <c r="B24" s="1223"/>
      <c r="C24" s="1224"/>
      <c r="D24" s="1224"/>
      <c r="E24" s="1224"/>
      <c r="F24" s="1224"/>
      <c r="G24" s="343">
        <v>0</v>
      </c>
      <c r="H24" s="343">
        <v>4</v>
      </c>
      <c r="I24" s="343">
        <v>7</v>
      </c>
      <c r="J24" s="352">
        <v>10</v>
      </c>
      <c r="K24" s="1225" t="s">
        <v>486</v>
      </c>
      <c r="L24" s="1226"/>
      <c r="M24" s="1226"/>
      <c r="N24" s="1227"/>
    </row>
    <row r="25" spans="2:14" ht="13.8" x14ac:dyDescent="0.3">
      <c r="B25" s="1234" t="s">
        <v>487</v>
      </c>
      <c r="C25" s="1235"/>
      <c r="D25" s="1235"/>
      <c r="E25" s="1235"/>
      <c r="F25" s="1236"/>
      <c r="G25" s="351"/>
      <c r="H25" s="350"/>
      <c r="I25" s="350"/>
      <c r="J25" s="349"/>
      <c r="K25" s="1228"/>
      <c r="L25" s="1229"/>
      <c r="M25" s="1229"/>
      <c r="N25" s="1230"/>
    </row>
    <row r="26" spans="2:14" ht="14.4" thickBot="1" x14ac:dyDescent="0.35">
      <c r="B26" s="1237" t="s">
        <v>488</v>
      </c>
      <c r="C26" s="1238"/>
      <c r="D26" s="1238"/>
      <c r="E26" s="1238"/>
      <c r="F26" s="1238"/>
      <c r="G26" s="348"/>
      <c r="H26" s="347"/>
      <c r="I26" s="347"/>
      <c r="J26" s="346"/>
      <c r="K26" s="1231"/>
      <c r="L26" s="1232"/>
      <c r="M26" s="1232"/>
      <c r="N26" s="1233"/>
    </row>
    <row r="27" spans="2:14" ht="13.8" thickBot="1" x14ac:dyDescent="0.3">
      <c r="B27" s="1243" t="s">
        <v>489</v>
      </c>
      <c r="C27" s="1240"/>
      <c r="D27" s="1240"/>
      <c r="E27" s="1240"/>
      <c r="F27" s="1240"/>
      <c r="G27" s="345"/>
      <c r="H27" s="344"/>
      <c r="I27" s="344"/>
      <c r="J27" s="344"/>
      <c r="K27" s="1241"/>
      <c r="L27" s="1241"/>
      <c r="M27" s="1241"/>
      <c r="N27" s="1244"/>
    </row>
    <row r="28" spans="2:14" ht="13.8" thickBot="1" x14ac:dyDescent="0.3">
      <c r="G28" s="343">
        <v>0</v>
      </c>
      <c r="H28" s="343">
        <v>4</v>
      </c>
      <c r="I28" s="343">
        <v>7</v>
      </c>
      <c r="J28" s="342">
        <v>10</v>
      </c>
      <c r="N28" s="341"/>
    </row>
    <row r="29" spans="2:14" ht="13.8" x14ac:dyDescent="0.3">
      <c r="B29" s="1223" t="s">
        <v>490</v>
      </c>
      <c r="C29" s="1224"/>
      <c r="D29" s="1224"/>
      <c r="E29" s="1224"/>
      <c r="F29" s="1224"/>
      <c r="G29" s="338"/>
      <c r="H29" s="337"/>
      <c r="I29" s="337"/>
      <c r="J29" s="336"/>
      <c r="K29" s="1245" t="s">
        <v>491</v>
      </c>
      <c r="L29" s="1246"/>
      <c r="M29" s="1246"/>
      <c r="N29" s="1247"/>
    </row>
    <row r="30" spans="2:14" ht="14.4" thickBot="1" x14ac:dyDescent="0.35">
      <c r="B30" s="1248" t="s">
        <v>492</v>
      </c>
      <c r="C30" s="1249"/>
      <c r="D30" s="1249"/>
      <c r="E30" s="1249"/>
      <c r="F30" s="1249"/>
      <c r="G30" s="335"/>
      <c r="H30" s="334"/>
      <c r="I30" s="334"/>
      <c r="J30" s="333"/>
      <c r="K30" s="1250" t="s">
        <v>493</v>
      </c>
      <c r="L30" s="1251"/>
      <c r="M30" s="1251"/>
      <c r="N30" s="1252"/>
    </row>
    <row r="31" spans="2:14" ht="20.399999999999999" customHeight="1" thickBot="1" x14ac:dyDescent="0.3">
      <c r="B31" s="1239" t="s">
        <v>494</v>
      </c>
      <c r="C31" s="1240"/>
      <c r="D31" s="1240"/>
      <c r="E31" s="1240"/>
      <c r="F31" s="1240"/>
      <c r="G31" s="332"/>
      <c r="H31" s="331"/>
      <c r="I31" s="331"/>
      <c r="J31" s="330"/>
      <c r="K31" s="1241"/>
      <c r="L31" s="1241"/>
      <c r="M31" s="1241"/>
      <c r="N31" s="1242"/>
    </row>
    <row r="32" spans="2:14" ht="13.8" thickBot="1" x14ac:dyDescent="0.3"/>
    <row r="33" spans="2:14" ht="13.8" thickBot="1" x14ac:dyDescent="0.3">
      <c r="B33" s="329" t="s">
        <v>495</v>
      </c>
      <c r="C33" s="328"/>
      <c r="D33" s="328"/>
      <c r="E33" s="328"/>
      <c r="F33" s="328"/>
      <c r="G33" s="328"/>
      <c r="H33" s="328"/>
      <c r="I33" s="328"/>
      <c r="J33" s="328"/>
      <c r="K33" s="328"/>
      <c r="L33" s="328"/>
      <c r="M33" s="328"/>
      <c r="N33" s="327"/>
    </row>
    <row r="34" spans="2:14" x14ac:dyDescent="0.25">
      <c r="B34" s="326"/>
      <c r="C34" s="325"/>
      <c r="D34" s="324"/>
      <c r="E34" s="325"/>
      <c r="F34" s="325"/>
      <c r="G34" s="325"/>
      <c r="H34" s="325"/>
      <c r="I34" s="325"/>
      <c r="J34" s="324"/>
      <c r="K34" s="325"/>
      <c r="L34" s="325"/>
      <c r="M34" s="324"/>
      <c r="N34" s="324"/>
    </row>
    <row r="35" spans="2:14" x14ac:dyDescent="0.25">
      <c r="B35" s="323" t="s">
        <v>496</v>
      </c>
      <c r="D35" s="321"/>
      <c r="E35" s="322" t="s">
        <v>497</v>
      </c>
      <c r="J35" s="321"/>
      <c r="K35" s="322" t="s">
        <v>498</v>
      </c>
      <c r="M35" s="321"/>
      <c r="N35" s="320" t="s">
        <v>499</v>
      </c>
    </row>
    <row r="36" spans="2:14" ht="13.8" thickBot="1" x14ac:dyDescent="0.3">
      <c r="B36" s="319"/>
      <c r="C36" s="318"/>
      <c r="D36" s="317"/>
      <c r="E36" s="318"/>
      <c r="F36" s="318"/>
      <c r="G36" s="318"/>
      <c r="H36" s="318"/>
      <c r="I36" s="318"/>
      <c r="J36" s="317"/>
      <c r="K36" s="318"/>
      <c r="L36" s="318"/>
      <c r="M36" s="317"/>
      <c r="N36" s="317"/>
    </row>
  </sheetData>
  <mergeCells count="41">
    <mergeCell ref="B4:N4"/>
    <mergeCell ref="B6:F6"/>
    <mergeCell ref="K6:N6"/>
    <mergeCell ref="B8:F8"/>
    <mergeCell ref="K8:N8"/>
    <mergeCell ref="B9:F9"/>
    <mergeCell ref="K9:N9"/>
    <mergeCell ref="B10:F10"/>
    <mergeCell ref="K10:N10"/>
    <mergeCell ref="B12:F12"/>
    <mergeCell ref="K12:N12"/>
    <mergeCell ref="B13:F13"/>
    <mergeCell ref="K13:N13"/>
    <mergeCell ref="B14:F14"/>
    <mergeCell ref="K14:N14"/>
    <mergeCell ref="B15:F15"/>
    <mergeCell ref="K15:N15"/>
    <mergeCell ref="B17:F17"/>
    <mergeCell ref="K17:N17"/>
    <mergeCell ref="B18:F18"/>
    <mergeCell ref="K18:N18"/>
    <mergeCell ref="B19:F19"/>
    <mergeCell ref="K19:N19"/>
    <mergeCell ref="B20:F20"/>
    <mergeCell ref="K20:N20"/>
    <mergeCell ref="B22:F22"/>
    <mergeCell ref="K22:N22"/>
    <mergeCell ref="B23:F23"/>
    <mergeCell ref="K23:N23"/>
    <mergeCell ref="B24:F24"/>
    <mergeCell ref="K24:N26"/>
    <mergeCell ref="B25:F25"/>
    <mergeCell ref="B26:F26"/>
    <mergeCell ref="B31:F31"/>
    <mergeCell ref="K31:N31"/>
    <mergeCell ref="B27:F27"/>
    <mergeCell ref="K27:N27"/>
    <mergeCell ref="B29:F29"/>
    <mergeCell ref="K29:N29"/>
    <mergeCell ref="B30:F30"/>
    <mergeCell ref="K30:N30"/>
  </mergeCells>
  <pageMargins left="0.7" right="0.7" top="0.75" bottom="0.75" header="0.3" footer="0.3"/>
  <pageSetup scale="5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9376765-9fbf-40d3-ba3f-69d89ed31774">
      <Terms xmlns="http://schemas.microsoft.com/office/infopath/2007/PartnerControls"/>
    </lcf76f155ced4ddcb4097134ff3c332f>
    <TaxCatchAll xmlns="e4a1a954-4492-4bba-8f8a-8d9327d8cb3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A7D57BBF37FEF74AAE3E0ADF053893D2" ma:contentTypeVersion="12" ma:contentTypeDescription="Create a new document." ma:contentTypeScope="" ma:versionID="8b02003dcb5811da98a72eb1dbf3829c">
  <xsd:schema xmlns:xsd="http://www.w3.org/2001/XMLSchema" xmlns:xs="http://www.w3.org/2001/XMLSchema" xmlns:p="http://schemas.microsoft.com/office/2006/metadata/properties" xmlns:ns2="69376765-9fbf-40d3-ba3f-69d89ed31774" xmlns:ns3="e4a1a954-4492-4bba-8f8a-8d9327d8cb3a" targetNamespace="http://schemas.microsoft.com/office/2006/metadata/properties" ma:root="true" ma:fieldsID="df4e5c811df47f5ca41135ba16d2e2f4" ns2:_="" ns3:_="">
    <xsd:import namespace="69376765-9fbf-40d3-ba3f-69d89ed31774"/>
    <xsd:import namespace="e4a1a954-4492-4bba-8f8a-8d9327d8cb3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376765-9fbf-40d3-ba3f-69d89ed317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f0b2c4ec-a971-4518-bed7-1432c64a6910" ma:termSetId="09814cd3-568e-fe90-9814-8d621ff8fb84" ma:anchorId="fba54fb3-c3e1-fe81-a776-ca4b69148c4d" ma:open="true" ma:isKeyword="false">
      <xsd:complexType>
        <xsd:sequence>
          <xsd:element ref="pc:Terms" minOccurs="0" maxOccurs="1"/>
        </xsd:sequence>
      </xsd:complex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a1a954-4492-4bba-8f8a-8d9327d8cb3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53982ffa-c6f2-4f41-bc94-f04f00842f69}" ma:internalName="TaxCatchAll" ma:showField="CatchAllData" ma:web="e4a1a954-4492-4bba-8f8a-8d9327d8cb3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F44652-EDFA-4A64-81C2-48841D1171E5}">
  <ds:schemaRefs>
    <ds:schemaRef ds:uri="http://schemas.microsoft.com/DataMashup"/>
  </ds:schemaRefs>
</ds:datastoreItem>
</file>

<file path=customXml/itemProps2.xml><?xml version="1.0" encoding="utf-8"?>
<ds:datastoreItem xmlns:ds="http://schemas.openxmlformats.org/officeDocument/2006/customXml" ds:itemID="{9433E328-C5C2-4726-8EC4-0E2F9C888A86}">
  <ds:schemaRefs>
    <ds:schemaRef ds:uri="http://schemas.microsoft.com/office/2006/metadata/properties"/>
    <ds:schemaRef ds:uri="http://schemas.microsoft.com/office/infopath/2007/PartnerControls"/>
    <ds:schemaRef ds:uri="69376765-9fbf-40d3-ba3f-69d89ed31774"/>
    <ds:schemaRef ds:uri="e4a1a954-4492-4bba-8f8a-8d9327d8cb3a"/>
  </ds:schemaRefs>
</ds:datastoreItem>
</file>

<file path=customXml/itemProps3.xml><?xml version="1.0" encoding="utf-8"?>
<ds:datastoreItem xmlns:ds="http://schemas.openxmlformats.org/officeDocument/2006/customXml" ds:itemID="{747EB320-17EB-4BE9-A054-AB90E27DCF5B}">
  <ds:schemaRefs>
    <ds:schemaRef ds:uri="http://schemas.microsoft.com/sharepoint/v3/contenttype/forms"/>
  </ds:schemaRefs>
</ds:datastoreItem>
</file>

<file path=customXml/itemProps4.xml><?xml version="1.0" encoding="utf-8"?>
<ds:datastoreItem xmlns:ds="http://schemas.openxmlformats.org/officeDocument/2006/customXml" ds:itemID="{2B838302-C133-4175-AFE7-5E7F0DEFED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376765-9fbf-40d3-ba3f-69d89ed31774"/>
    <ds:schemaRef ds:uri="e4a1a954-4492-4bba-8f8a-8d9327d8cb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Process overview</vt:lpstr>
      <vt:lpstr>Who Does What</vt:lpstr>
      <vt:lpstr>Gate 1</vt:lpstr>
      <vt:lpstr>Gate 2</vt:lpstr>
      <vt:lpstr>Gate 3</vt:lpstr>
      <vt:lpstr>G 3 P&amp;L</vt:lpstr>
      <vt:lpstr>Gate 4</vt:lpstr>
      <vt:lpstr>1 &amp; 3 month review</vt:lpstr>
      <vt:lpstr>6 &amp; 12 months launch review</vt:lpstr>
      <vt:lpstr>Sensory Evaluation </vt:lpstr>
      <vt:lpstr>Scoring Criteria </vt:lpstr>
      <vt:lpstr>'Gate 3'!Print_Area</vt:lpstr>
      <vt:lpstr>'Gate 4'!Print_Area</vt:lpstr>
      <vt:lpstr>'Scoring Criteria '!Print_Area</vt:lpstr>
      <vt:lpstr>'Sensory Evaluation '!Print_Area</vt:lpstr>
    </vt:vector>
  </TitlesOfParts>
  <Manager/>
  <Company>Kraft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Stage and Gate Process Template</dc:title>
  <dc:subject/>
  <dc:creator>Jed, Rolland, Julie, Jane</dc:creator>
  <cp:keywords/>
  <dc:description/>
  <cp:lastModifiedBy>Sabeera Ali</cp:lastModifiedBy>
  <cp:revision/>
  <cp:lastPrinted>2022-12-19T02:23:03Z</cp:lastPrinted>
  <dcterms:created xsi:type="dcterms:W3CDTF">2005-10-18T06:48:21Z</dcterms:created>
  <dcterms:modified xsi:type="dcterms:W3CDTF">2022-12-19T02:23:12Z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UID">
    <vt:lpwstr>{20070309-0735-344E-AD3B-34F6ABFA7CDD}</vt:lpwstr>
  </property>
  <property fmtid="{D5CDD505-2E9C-101B-9397-08002B2CF9AE}" pid="3" name="Owner">
    <vt:lpwstr>33</vt:lpwstr>
  </property>
  <property fmtid="{D5CDD505-2E9C-101B-9397-08002B2CF9AE}" pid="4" name="Status">
    <vt:lpwstr>Ready for review</vt:lpwstr>
  </property>
  <property fmtid="{D5CDD505-2E9C-101B-9397-08002B2CF9AE}" pid="5" name="ContentTypeId">
    <vt:lpwstr>0x010100A7D57BBF37FEF74AAE3E0ADF053893D2</vt:lpwstr>
  </property>
  <property fmtid="{D5CDD505-2E9C-101B-9397-08002B2CF9AE}" pid="6" name="MediaServiceImageTags">
    <vt:lpwstr/>
  </property>
</Properties>
</file>